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showInkAnnotation="0" autoCompressPictures="0"/>
  <bookViews>
    <workbookView xWindow="-15" yWindow="-15" windowWidth="15480" windowHeight="11640" tabRatio="500"/>
  </bookViews>
  <sheets>
    <sheet name="MDV" sheetId="1" r:id="rId1"/>
  </sheets>
  <calcPr calcId="130000" refMode="R1C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8" i="1"/>
  <c r="B15"/>
  <c r="B28"/>
  <c r="B27"/>
  <c r="B24"/>
  <c r="B23"/>
  <c r="B21"/>
  <c r="B20"/>
  <c r="B18"/>
  <c r="B17"/>
  <c r="B13"/>
  <c r="B5"/>
</calcChain>
</file>

<file path=xl/sharedStrings.xml><?xml version="1.0" encoding="utf-8"?>
<sst xmlns="http://schemas.openxmlformats.org/spreadsheetml/2006/main" count="30" uniqueCount="27">
  <si>
    <r>
      <t xml:space="preserve">Jorg told me on 07/12/09 that he remembers that </t>
    </r>
    <r>
      <rPr>
        <b/>
        <sz val="10"/>
        <rFont val="Verdana"/>
      </rPr>
      <t>at 450 GeV/c the maximum kick is ~ 10 microrad</t>
    </r>
    <r>
      <rPr>
        <sz val="10"/>
        <rFont val="Verdana"/>
      </rPr>
      <t xml:space="preserve"> (I found 12.4, therefore it seems right)</t>
    </r>
    <phoneticPr fontId="4" type="noConversion"/>
  </si>
  <si>
    <r>
      <t>Current in the corrector [A] (</t>
    </r>
    <r>
      <rPr>
        <b/>
        <sz val="10"/>
        <rFont val="Verdana"/>
      </rPr>
      <t>the max. value is 3.5 A</t>
    </r>
    <r>
      <rPr>
        <sz val="10"/>
        <rFont val="Verdana"/>
      </rPr>
      <t>)</t>
    </r>
    <phoneticPr fontId="4" type="noConversion"/>
  </si>
  <si>
    <t>3) In this case, Rij is called the "kicker lever arm".</t>
    <phoneticPr fontId="4" type="noConversion"/>
  </si>
  <si>
    <t>1) The kick angle in this case is the kicker strength: Integral(Bds) / Brho.</t>
    <phoneticPr fontId="4" type="noConversion"/>
  </si>
  <si>
    <r>
      <t xml:space="preserve">Note that in the case of a </t>
    </r>
    <r>
      <rPr>
        <b/>
        <sz val="10"/>
        <color indexed="17"/>
        <rFont val="Verdana"/>
      </rPr>
      <t>kicker</t>
    </r>
    <r>
      <rPr>
        <sz val="10"/>
        <rFont val="Verdana"/>
      </rPr>
      <t>, the formula for a trajectory should be applied:</t>
    </r>
    <phoneticPr fontId="4" type="noConversion"/>
  </si>
  <si>
    <t>Kick (angle theta) at position j [in microrad]</t>
    <phoneticPr fontId="4" type="noConversion"/>
  </si>
  <si>
    <t>betatron phase at kick position j [in rad]</t>
    <phoneticPr fontId="4" type="noConversion"/>
  </si>
  <si>
    <t xml:space="preserve">betatron phase at observation (monitor) position i [in rad] </t>
    <phoneticPr fontId="4" type="noConversion"/>
  </si>
  <si>
    <t>The position change [in mm] at the observation (monitor) position is</t>
    <phoneticPr fontId="4" type="noConversion"/>
  </si>
  <si>
    <t>The position change [in mm] at the observation (monitor) position is</t>
    <phoneticPr fontId="4" type="noConversion"/>
  </si>
  <si>
    <t>beta at observation (monitor) position i [in m]</t>
    <phoneticPr fontId="4" type="noConversion"/>
  </si>
  <si>
    <t>Rij for a trajectory (transfer line)</t>
    <phoneticPr fontId="4" type="noConversion"/>
  </si>
  <si>
    <t>2) B is the kicker dipole field etc.</t>
    <phoneticPr fontId="4" type="noConversion"/>
  </si>
  <si>
    <t>Rij for a closed orbit (circular machine)</t>
    <phoneticPr fontId="4" type="noConversion"/>
  </si>
  <si>
    <t>Tune</t>
    <phoneticPr fontId="4" type="noConversion"/>
  </si>
  <si>
    <t>betay</t>
    <phoneticPr fontId="4" type="noConversion"/>
  </si>
  <si>
    <t>Kick (angle theta) [in microrad] vs. current</t>
    <phoneticPr fontId="4" type="noConversion"/>
  </si>
  <si>
    <t>Beam momentum [GeV/c]</t>
    <phoneticPr fontId="4" type="noConversion"/>
  </si>
  <si>
    <t>Muy</t>
    <phoneticPr fontId="4" type="noConversion"/>
  </si>
  <si>
    <t>Muy (times 2 Pi, i.e. from MADX)</t>
    <phoneticPr fontId="4" type="noConversion"/>
  </si>
  <si>
    <t>EXAMPLE</t>
    <phoneticPr fontId="4" type="noConversion"/>
  </si>
  <si>
    <t>(Vertical) dipole corrector</t>
    <phoneticPr fontId="4" type="noConversion"/>
  </si>
  <si>
    <t>(Vertical) beam position monitor</t>
    <phoneticPr fontId="4" type="noConversion"/>
  </si>
  <si>
    <t>MDV.10107</t>
    <phoneticPr fontId="4" type="noConversion"/>
  </si>
  <si>
    <t>BPV.10308</t>
    <phoneticPr fontId="4" type="noConversion"/>
  </si>
  <si>
    <t>beta at kick position j [in m]</t>
    <phoneticPr fontId="4" type="noConversion"/>
  </si>
  <si>
    <t>* Values to be entered in purple</t>
    <phoneticPr fontId="4" type="noConversion"/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</si>
</sst>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9">
    <font>
      <sz val="10"/>
      <name val="Verdana"/>
    </font>
    <font>
      <b/>
      <sz val="10"/>
      <name val="Verdana"/>
    </font>
    <font>
      <sz val="10"/>
      <name val="Verdana"/>
    </font>
    <font>
      <sz val="10"/>
      <name val="Verdana"/>
    </font>
    <font>
      <sz val="8"/>
      <name val="Verdana"/>
    </font>
    <font>
      <sz val="10"/>
      <color indexed="10"/>
      <name val="Verdana"/>
    </font>
    <font>
      <b/>
      <sz val="10"/>
      <color indexed="17"/>
      <name val="Verdana"/>
    </font>
    <font>
      <b/>
      <sz val="10"/>
      <color indexed="14"/>
      <name val="Verdana"/>
    </font>
    <font>
      <b/>
      <sz val="14"/>
      <color indexed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C34"/>
  <sheetViews>
    <sheetView tabSelected="1" workbookViewId="0">
      <selection activeCell="B7" sqref="B7"/>
    </sheetView>
  </sheetViews>
  <sheetFormatPr defaultColWidth="10.75" defaultRowHeight="12.75"/>
  <cols>
    <col min="1" max="1" width="59.875" style="1" bestFit="1" customWidth="1"/>
    <col min="2" max="2" width="13" style="1" bestFit="1" customWidth="1"/>
    <col min="3" max="3" width="27" style="1" bestFit="1" customWidth="1"/>
    <col min="4" max="16384" width="10.75" style="1"/>
  </cols>
  <sheetData>
    <row r="1" spans="1:3">
      <c r="A1" s="4" t="s">
        <v>20</v>
      </c>
    </row>
    <row r="2" spans="1:3">
      <c r="A2" s="4" t="s">
        <v>21</v>
      </c>
      <c r="B2" s="4" t="s">
        <v>23</v>
      </c>
    </row>
    <row r="3" spans="1:3">
      <c r="A3" s="1" t="s">
        <v>15</v>
      </c>
      <c r="B3" s="10">
        <v>100.817874</v>
      </c>
      <c r="C3" s="11" t="s">
        <v>26</v>
      </c>
    </row>
    <row r="4" spans="1:3">
      <c r="A4" s="1" t="s">
        <v>19</v>
      </c>
      <c r="B4" s="10">
        <v>0.13031509999999999</v>
      </c>
    </row>
    <row r="5" spans="1:3">
      <c r="A5" s="1" t="s">
        <v>18</v>
      </c>
      <c r="B5" s="7">
        <f>B4/(2*PI())</f>
        <v>2.0740292324514648E-2</v>
      </c>
    </row>
    <row r="6" spans="1:3">
      <c r="A6" s="1" t="s">
        <v>17</v>
      </c>
      <c r="B6" s="9">
        <v>450</v>
      </c>
    </row>
    <row r="7" spans="1:3">
      <c r="A7" s="12" t="s">
        <v>1</v>
      </c>
      <c r="B7" s="9">
        <v>3.5</v>
      </c>
    </row>
    <row r="8" spans="1:3">
      <c r="A8" s="1" t="s">
        <v>16</v>
      </c>
      <c r="B8" s="7">
        <f>(1000000)*B7/(627*B6)</f>
        <v>12.404749246854511</v>
      </c>
      <c r="C8" s="5" t="s">
        <v>0</v>
      </c>
    </row>
    <row r="10" spans="1:3">
      <c r="A10" s="4" t="s">
        <v>22</v>
      </c>
      <c r="B10" s="4" t="s">
        <v>24</v>
      </c>
    </row>
    <row r="11" spans="1:3">
      <c r="A11" s="1" t="s">
        <v>15</v>
      </c>
      <c r="B11" s="10">
        <v>102.3900057</v>
      </c>
    </row>
    <row r="12" spans="1:3">
      <c r="A12" s="1" t="s">
        <v>19</v>
      </c>
      <c r="B12" s="10">
        <v>0.37325828</v>
      </c>
    </row>
    <row r="13" spans="1:3">
      <c r="A13" s="1" t="s">
        <v>18</v>
      </c>
      <c r="B13" s="7">
        <f>B12/(2*PI())</f>
        <v>5.9405900311978739E-2</v>
      </c>
    </row>
    <row r="15" spans="1:3">
      <c r="A15" s="1" t="s">
        <v>5</v>
      </c>
      <c r="B15" s="8">
        <f>B8</f>
        <v>12.404749246854511</v>
      </c>
    </row>
    <row r="16" spans="1:3">
      <c r="B16" s="7"/>
    </row>
    <row r="17" spans="1:2">
      <c r="A17" s="1" t="s">
        <v>25</v>
      </c>
      <c r="B17" s="8">
        <f>B3</f>
        <v>100.817874</v>
      </c>
    </row>
    <row r="18" spans="1:2">
      <c r="A18" s="1" t="s">
        <v>10</v>
      </c>
      <c r="B18" s="8">
        <f>B11</f>
        <v>102.3900057</v>
      </c>
    </row>
    <row r="19" spans="1:2">
      <c r="B19" s="7"/>
    </row>
    <row r="20" spans="1:2">
      <c r="A20" s="1" t="s">
        <v>6</v>
      </c>
      <c r="B20" s="8">
        <f>B5</f>
        <v>2.0740292324514648E-2</v>
      </c>
    </row>
    <row r="21" spans="1:2">
      <c r="A21" s="1" t="s">
        <v>7</v>
      </c>
      <c r="B21" s="8">
        <f>B13</f>
        <v>5.9405900311978739E-2</v>
      </c>
    </row>
    <row r="23" spans="1:2">
      <c r="A23" s="1" t="s">
        <v>11</v>
      </c>
      <c r="B23" s="3">
        <f>SQRT(B17*B18)*SIN(B21-B20)</f>
        <v>3.9274817475426698</v>
      </c>
    </row>
    <row r="24" spans="1:2" ht="18">
      <c r="A24" s="2" t="s">
        <v>8</v>
      </c>
      <c r="B24" s="13">
        <f>1000*B23*(B15*0.000001)</f>
        <v>4.8719426249864771E-2</v>
      </c>
    </row>
    <row r="26" spans="1:2">
      <c r="A26" s="1" t="s">
        <v>14</v>
      </c>
      <c r="B26" s="9">
        <v>26.18</v>
      </c>
    </row>
    <row r="27" spans="1:2">
      <c r="A27" s="1" t="s">
        <v>13</v>
      </c>
      <c r="B27" s="3">
        <f>SQRT(B17*B18)*COS(ABS(B21-B20)-PI()*B26)/(2*SIN(PI()*B26))</f>
        <v>81.952610401744991</v>
      </c>
    </row>
    <row r="28" spans="1:2" ht="18">
      <c r="A28" s="2" t="s">
        <v>9</v>
      </c>
      <c r="B28" s="13">
        <f>1000*B27*(B15*0.000001)</f>
        <v>1.0166015821588075</v>
      </c>
    </row>
    <row r="31" spans="1:2">
      <c r="A31" s="6" t="s">
        <v>4</v>
      </c>
    </row>
    <row r="32" spans="1:2">
      <c r="A32" s="5" t="s">
        <v>3</v>
      </c>
    </row>
    <row r="33" spans="1:1">
      <c r="A33" s="5" t="s">
        <v>12</v>
      </c>
    </row>
    <row r="34" spans="1:1">
      <c r="A34" s="5" t="s">
        <v>2</v>
      </c>
    </row>
  </sheetData>
  <phoneticPr fontId="4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MDV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 METRAL</dc:creator>
  <cp:lastModifiedBy>NICE</cp:lastModifiedBy>
  <dcterms:created xsi:type="dcterms:W3CDTF">2009-12-04T08:02:24Z</dcterms:created>
  <dcterms:modified xsi:type="dcterms:W3CDTF">2009-12-07T15:56:10Z</dcterms:modified>
</cp:coreProperties>
</file>