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-165" windowWidth="15480" windowHeight="11640"/>
  </bookViews>
  <sheets>
    <sheet name="Chromaticity" sheetId="1" r:id="rId1"/>
  </sheets>
  <calcPr calcId="125725"/>
</workbook>
</file>

<file path=xl/calcChain.xml><?xml version="1.0" encoding="utf-8"?>
<calcChain xmlns="http://schemas.openxmlformats.org/spreadsheetml/2006/main">
  <c r="H25" i="1"/>
  <c r="H26"/>
  <c r="G126"/>
  <c r="G129" s="1"/>
  <c r="H129" s="1"/>
  <c r="G125"/>
  <c r="G128" s="1"/>
  <c r="H128" s="1"/>
  <c r="G111"/>
  <c r="G114" s="1"/>
  <c r="H114" s="1"/>
  <c r="G110"/>
  <c r="G113" s="1"/>
  <c r="H113" s="1"/>
  <c r="G95"/>
  <c r="G98" s="1"/>
  <c r="H98" s="1"/>
  <c r="G9"/>
  <c r="G12" s="1"/>
  <c r="G8"/>
  <c r="G11" s="1"/>
  <c r="G96"/>
  <c r="G99" s="1"/>
  <c r="H99" s="1"/>
  <c r="G82"/>
  <c r="G85" s="1"/>
  <c r="H85" s="1"/>
  <c r="G81"/>
  <c r="G84" s="1"/>
  <c r="H84" s="1"/>
  <c r="G66"/>
  <c r="G69" s="1"/>
  <c r="H69" s="1"/>
  <c r="G65"/>
  <c r="G68" s="1"/>
  <c r="H68" s="1"/>
  <c r="G51"/>
  <c r="G54" s="1"/>
  <c r="H54" s="1"/>
  <c r="G50"/>
  <c r="G53" s="1"/>
  <c r="H53" s="1"/>
  <c r="G37"/>
  <c r="G40" s="1"/>
  <c r="H40" s="1"/>
  <c r="G36"/>
  <c r="G39" s="1"/>
  <c r="H39" s="1"/>
  <c r="G23"/>
  <c r="G26" s="1"/>
  <c r="G22"/>
  <c r="G25" s="1"/>
</calcChain>
</file>

<file path=xl/sharedStrings.xml><?xml version="1.0" encoding="utf-8"?>
<sst xmlns="http://schemas.openxmlformats.org/spreadsheetml/2006/main" count="99" uniqueCount="13">
  <si>
    <t xml:space="preserve">Time </t>
  </si>
  <si>
    <t>ms</t>
  </si>
  <si>
    <t>Qh</t>
  </si>
  <si>
    <t xml:space="preserve">Qv </t>
  </si>
  <si>
    <t>Trim (mm)</t>
  </si>
  <si>
    <t>Regression Lineaire sur H</t>
  </si>
  <si>
    <t>Regression Lineaire sur V</t>
  </si>
  <si>
    <t>Chroma H</t>
  </si>
  <si>
    <t>Chroma V</t>
  </si>
  <si>
    <r>
      <t>Orbit H (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P/P)</t>
    </r>
  </si>
  <si>
    <t>correction</t>
  </si>
  <si>
    <t xml:space="preserve">ms </t>
  </si>
  <si>
    <t>CNGS2 (MTE setting-up with 5E12 p/p in 1 batch)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</si>
</sst>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4"/>
      <name val="Arial"/>
      <family val="2"/>
    </font>
    <font>
      <b/>
      <sz val="2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2" fontId="0" fillId="0" borderId="4" xfId="0" applyNumberFormat="1" applyBorder="1"/>
    <xf numFmtId="2" fontId="0" fillId="0" borderId="0" xfId="0" applyNumberFormat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2" fontId="0" fillId="2" borderId="4" xfId="0" applyNumberFormat="1" applyFill="1" applyBorder="1"/>
    <xf numFmtId="0" fontId="0" fillId="0" borderId="4" xfId="0" applyBorder="1"/>
    <xf numFmtId="0" fontId="0" fillId="0" borderId="10" xfId="0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5" fillId="3" borderId="0" xfId="0" applyFont="1" applyFill="1"/>
    <xf numFmtId="0" fontId="0" fillId="3" borderId="11" xfId="0" applyFill="1" applyBorder="1"/>
    <xf numFmtId="0" fontId="3" fillId="3" borderId="12" xfId="0" applyFont="1" applyFill="1" applyBorder="1"/>
    <xf numFmtId="0" fontId="0" fillId="3" borderId="12" xfId="0" applyFill="1" applyBorder="1"/>
    <xf numFmtId="0" fontId="5" fillId="3" borderId="13" xfId="0" applyFont="1" applyFill="1" applyBorder="1"/>
    <xf numFmtId="0" fontId="0" fillId="3" borderId="1" xfId="0" applyFill="1" applyBorder="1"/>
    <xf numFmtId="0" fontId="3" fillId="3" borderId="14" xfId="0" applyFont="1" applyFill="1" applyBorder="1"/>
    <xf numFmtId="0" fontId="0" fillId="3" borderId="14" xfId="0" applyFill="1" applyBorder="1"/>
    <xf numFmtId="0" fontId="5" fillId="3" borderId="2" xfId="0" applyFont="1" applyFill="1" applyBorder="1"/>
    <xf numFmtId="0" fontId="0" fillId="0" borderId="15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Chromaticity!#REF!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Chromaticity!#REF!</c:f>
              <c:numCache>
                <c:formatCode>General</c:formatCode>
                <c:ptCount val="15"/>
                <c:pt idx="0">
                  <c:v>1.9000000000000001</c:v>
                </c:pt>
                <c:pt idx="1">
                  <c:v>0.9</c:v>
                </c:pt>
              </c:numCache>
            </c:numRef>
          </c:xVal>
          <c:yVal>
            <c:numRef>
              <c:f>Chromaticity!#REF!</c:f>
              <c:numCache>
                <c:formatCode>General</c:formatCode>
                <c:ptCount val="15"/>
                <c:pt idx="0">
                  <c:v>0.1348</c:v>
                </c:pt>
                <c:pt idx="1">
                  <c:v>0.13</c:v>
                </c:pt>
              </c:numCache>
            </c:numRef>
          </c:yVal>
        </c:ser>
        <c:ser>
          <c:idx val="1"/>
          <c:order val="1"/>
          <c:tx>
            <c:strRef>
              <c:f>Chromaticity!#REF!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Chromaticity!#REF!</c:f>
              <c:numCache>
                <c:formatCode>General</c:formatCode>
                <c:ptCount val="15"/>
                <c:pt idx="0">
                  <c:v>1.9000000000000001</c:v>
                </c:pt>
                <c:pt idx="1">
                  <c:v>0.9</c:v>
                </c:pt>
              </c:numCache>
            </c:numRef>
          </c:xVal>
          <c:yVal>
            <c:numRef>
              <c:f>Chromaticity!#REF!</c:f>
              <c:numCache>
                <c:formatCode>General</c:formatCode>
                <c:ptCount val="15"/>
                <c:pt idx="0">
                  <c:v>0.17290000000000003</c:v>
                </c:pt>
                <c:pt idx="1">
                  <c:v>0.17190000000000003</c:v>
                </c:pt>
              </c:numCache>
            </c:numRef>
          </c:yVal>
        </c:ser>
        <c:axId val="95205248"/>
        <c:axId val="95206784"/>
      </c:scatterChart>
      <c:valAx>
        <c:axId val="952052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06784"/>
        <c:crosses val="autoZero"/>
        <c:crossBetween val="midCat"/>
      </c:valAx>
      <c:valAx>
        <c:axId val="95206784"/>
        <c:scaling>
          <c:orientation val="minMax"/>
          <c:min val="0.52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052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409" verticalDpi="525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workbookViewId="0">
      <selection activeCell="L25" sqref="L25"/>
    </sheetView>
  </sheetViews>
  <sheetFormatPr defaultRowHeight="12.75"/>
  <cols>
    <col min="1" max="1" width="10.28515625" bestFit="1" customWidth="1"/>
    <col min="2" max="2" width="11" customWidth="1"/>
    <col min="3" max="3" width="14" customWidth="1"/>
    <col min="4" max="4" width="13.42578125" bestFit="1" customWidth="1"/>
    <col min="5" max="5" width="2.7109375" customWidth="1"/>
    <col min="6" max="6" width="24.7109375" bestFit="1" customWidth="1"/>
    <col min="7" max="7" width="13.140625" bestFit="1" customWidth="1"/>
    <col min="12" max="12" width="10.28515625" customWidth="1"/>
    <col min="13" max="13" width="11.85546875" customWidth="1"/>
  </cols>
  <sheetData>
    <row r="1" spans="1:8" ht="34.5" customHeight="1">
      <c r="A1" s="14" t="s">
        <v>12</v>
      </c>
      <c r="B1" s="15"/>
      <c r="C1" s="15"/>
    </row>
    <row r="3" spans="1:8" ht="13.5" thickBot="1">
      <c r="A3" s="5"/>
      <c r="H3" s="16"/>
    </row>
    <row r="4" spans="1:8" ht="18.75" thickBot="1">
      <c r="A4" s="18"/>
      <c r="B4" s="19" t="s">
        <v>0</v>
      </c>
      <c r="C4" s="19">
        <v>1260</v>
      </c>
      <c r="D4" s="19" t="s">
        <v>1</v>
      </c>
      <c r="E4" s="20"/>
      <c r="F4" s="20"/>
      <c r="G4" s="20"/>
      <c r="H4" s="21"/>
    </row>
    <row r="5" spans="1:8" ht="13.5" thickBot="1">
      <c r="H5" s="16"/>
    </row>
    <row r="6" spans="1:8" ht="13.5" thickBot="1">
      <c r="A6" s="1" t="s">
        <v>4</v>
      </c>
      <c r="B6" s="3" t="s">
        <v>2</v>
      </c>
      <c r="C6" s="2" t="s">
        <v>3</v>
      </c>
      <c r="D6" s="2" t="s">
        <v>9</v>
      </c>
      <c r="H6" s="16"/>
    </row>
    <row r="7" spans="1:8" ht="13.5" thickBot="1">
      <c r="A7" s="6">
        <v>-2</v>
      </c>
      <c r="B7" s="13">
        <v>0.61719999999999997</v>
      </c>
      <c r="C7" s="13">
        <v>0.60160000000000002</v>
      </c>
      <c r="D7" s="13">
        <v>-0.55000000000000004</v>
      </c>
      <c r="H7" s="16"/>
    </row>
    <row r="8" spans="1:8" ht="13.5" thickBot="1">
      <c r="A8" s="4"/>
      <c r="B8" s="13">
        <v>0.61519999999999997</v>
      </c>
      <c r="C8" s="13">
        <v>0.60060000000000002</v>
      </c>
      <c r="D8" s="13">
        <v>-0.48</v>
      </c>
      <c r="F8" s="9" t="s">
        <v>5</v>
      </c>
      <c r="G8" s="7">
        <f>LINEST(B7:B15,D7:D15)</f>
        <v>-3.3457960970271899E-3</v>
      </c>
      <c r="H8" s="16"/>
    </row>
    <row r="9" spans="1:8" ht="13.5" thickBot="1">
      <c r="A9" s="4"/>
      <c r="B9" s="13">
        <v>0.61819999999999997</v>
      </c>
      <c r="C9" s="13">
        <v>0.59960000000000002</v>
      </c>
      <c r="D9" s="13">
        <v>-0.48</v>
      </c>
      <c r="F9" s="10" t="s">
        <v>6</v>
      </c>
      <c r="G9" s="8">
        <f>LINEST(C7:C15,D7:D15)</f>
        <v>-2.6959085658702728E-3</v>
      </c>
      <c r="H9" s="16"/>
    </row>
    <row r="10" spans="1:8" ht="13.5" thickBot="1">
      <c r="A10" s="4">
        <v>0</v>
      </c>
      <c r="B10" s="13">
        <v>0.61699999999999999</v>
      </c>
      <c r="C10" s="13">
        <v>0.6</v>
      </c>
      <c r="D10" s="13">
        <v>-0.06</v>
      </c>
      <c r="H10" s="16"/>
    </row>
    <row r="11" spans="1:8" ht="13.5" thickBot="1">
      <c r="A11" s="4"/>
      <c r="B11" s="13">
        <v>0.61519999999999997</v>
      </c>
      <c r="C11" s="13">
        <v>0.60350000000000004</v>
      </c>
      <c r="D11" s="13">
        <v>-0.09</v>
      </c>
      <c r="F11" s="9" t="s">
        <v>7</v>
      </c>
      <c r="G11" s="7">
        <f>G8*1000/26.12</f>
        <v>-0.12809326558297052</v>
      </c>
      <c r="H11" s="16"/>
    </row>
    <row r="12" spans="1:8" ht="13.5" thickBot="1">
      <c r="A12" s="4"/>
      <c r="B12" s="13">
        <v>0.61719999999999997</v>
      </c>
      <c r="C12" s="13">
        <v>0.60450000000000004</v>
      </c>
      <c r="D12" s="13">
        <v>-0.05</v>
      </c>
      <c r="F12" s="10" t="s">
        <v>8</v>
      </c>
      <c r="G12" s="7">
        <f>G9*1000/26.18</f>
        <v>-0.10297588104928469</v>
      </c>
      <c r="H12" s="16"/>
    </row>
    <row r="13" spans="1:8" ht="13.5" thickBot="1">
      <c r="A13" s="11">
        <v>2</v>
      </c>
      <c r="B13" s="13">
        <v>0.61429999999999996</v>
      </c>
      <c r="C13" s="13">
        <v>0.59860000000000002</v>
      </c>
      <c r="D13" s="13">
        <v>0.35</v>
      </c>
    </row>
    <row r="14" spans="1:8" ht="13.5" thickBot="1">
      <c r="A14" s="12"/>
      <c r="B14" s="13">
        <v>0.61329999999999996</v>
      </c>
      <c r="C14" s="13">
        <v>0.59860000000000002</v>
      </c>
      <c r="D14" s="13">
        <v>0.35</v>
      </c>
    </row>
    <row r="15" spans="1:8">
      <c r="A15" s="4"/>
      <c r="B15" s="13">
        <v>0.61429999999999996</v>
      </c>
      <c r="C15" s="13">
        <v>0.59770000000000001</v>
      </c>
      <c r="D15" s="13">
        <v>0.35</v>
      </c>
    </row>
    <row r="17" spans="1:8" ht="13.5" thickBot="1"/>
    <row r="18" spans="1:8" ht="18.75" thickBot="1">
      <c r="A18" s="22"/>
      <c r="B18" s="23" t="s">
        <v>0</v>
      </c>
      <c r="C18" s="23">
        <v>1300</v>
      </c>
      <c r="D18" s="23" t="s">
        <v>1</v>
      </c>
      <c r="E18" s="24"/>
      <c r="F18" s="24"/>
      <c r="G18" s="24"/>
      <c r="H18" s="25"/>
    </row>
    <row r="19" spans="1:8" ht="13.5" thickBot="1">
      <c r="H19" s="16"/>
    </row>
    <row r="20" spans="1:8" ht="13.5" thickBot="1">
      <c r="A20" s="1" t="s">
        <v>4</v>
      </c>
      <c r="B20" s="3" t="s">
        <v>2</v>
      </c>
      <c r="C20" s="2" t="s">
        <v>3</v>
      </c>
      <c r="D20" s="2" t="s">
        <v>9</v>
      </c>
      <c r="H20" s="16"/>
    </row>
    <row r="21" spans="1:8" ht="13.5" thickBot="1">
      <c r="A21" s="6">
        <v>-2</v>
      </c>
      <c r="B21" s="13">
        <v>0.63180000000000003</v>
      </c>
      <c r="C21" s="13">
        <v>0.59279999999999999</v>
      </c>
      <c r="D21" s="13">
        <v>-0.39</v>
      </c>
      <c r="H21" s="16"/>
    </row>
    <row r="22" spans="1:8" ht="13.5" thickBot="1">
      <c r="A22" s="4"/>
      <c r="B22" s="13">
        <v>0.63</v>
      </c>
      <c r="C22" s="13">
        <v>0.59379999999999999</v>
      </c>
      <c r="D22" s="13">
        <v>-0.4</v>
      </c>
      <c r="F22" s="9" t="s">
        <v>5</v>
      </c>
      <c r="G22" s="7">
        <f>LINEST(B21:B29,D21:D29)</f>
        <v>-6.6691800188501613E-3</v>
      </c>
      <c r="H22" s="16"/>
    </row>
    <row r="23" spans="1:8" ht="13.5" thickBot="1">
      <c r="A23" s="4"/>
      <c r="B23" s="13">
        <v>0.62990000000000002</v>
      </c>
      <c r="C23" s="13">
        <v>0.59379999999999999</v>
      </c>
      <c r="D23" s="13">
        <v>-0.33</v>
      </c>
      <c r="F23" s="10" t="s">
        <v>6</v>
      </c>
      <c r="G23" s="8">
        <f>LINEST(C21:C29,D21:D29)</f>
        <v>-3.1102733270499557E-4</v>
      </c>
      <c r="H23" s="16"/>
    </row>
    <row r="24" spans="1:8" ht="13.5" thickBot="1">
      <c r="A24" s="4">
        <v>0</v>
      </c>
      <c r="B24" s="13">
        <v>0.63090000000000002</v>
      </c>
      <c r="C24" s="13">
        <v>0.59379999999999999</v>
      </c>
      <c r="D24" s="13">
        <v>0.06</v>
      </c>
      <c r="H24" s="16" t="s">
        <v>10</v>
      </c>
    </row>
    <row r="25" spans="1:8" ht="13.5" thickBot="1">
      <c r="A25" s="4"/>
      <c r="B25" s="13">
        <v>0.62990000000000002</v>
      </c>
      <c r="C25" s="13">
        <v>0.59179999999999999</v>
      </c>
      <c r="D25" s="13">
        <v>0.04</v>
      </c>
      <c r="F25" s="9" t="s">
        <v>7</v>
      </c>
      <c r="G25" s="7">
        <f>G22*1000/26.6</f>
        <v>-0.25072105334023159</v>
      </c>
      <c r="H25" s="17">
        <f>0.1-G25</f>
        <v>0.35072105334023163</v>
      </c>
    </row>
    <row r="26" spans="1:8" ht="13.5" thickBot="1">
      <c r="A26" s="4"/>
      <c r="B26" s="13">
        <v>0.62990000000000002</v>
      </c>
      <c r="C26" s="13">
        <v>0.59279999999999999</v>
      </c>
      <c r="D26" s="13">
        <v>0.08</v>
      </c>
      <c r="F26" s="10" t="s">
        <v>8</v>
      </c>
      <c r="G26" s="7">
        <f>G23*1000/26.6</f>
        <v>-1.1692756868608855E-2</v>
      </c>
      <c r="H26" s="17">
        <f>0.1-G26</f>
        <v>0.11169275686860886</v>
      </c>
    </row>
    <row r="27" spans="1:8" ht="13.5" thickBot="1">
      <c r="A27" s="11">
        <v>2</v>
      </c>
      <c r="B27" s="13">
        <v>0.62890000000000001</v>
      </c>
      <c r="C27" s="13">
        <v>0.59279999999999999</v>
      </c>
      <c r="D27" s="13">
        <v>0.42</v>
      </c>
    </row>
    <row r="28" spans="1:8" ht="13.5" thickBot="1">
      <c r="A28" s="12"/>
      <c r="B28" s="13">
        <v>0.62009999999999998</v>
      </c>
      <c r="C28" s="13">
        <v>0.59379999999999999</v>
      </c>
      <c r="D28" s="13">
        <v>0.53</v>
      </c>
    </row>
    <row r="29" spans="1:8">
      <c r="A29" s="4"/>
      <c r="B29" s="13">
        <v>0.627</v>
      </c>
      <c r="C29" s="13">
        <v>0.59279999999999999</v>
      </c>
      <c r="D29" s="13">
        <v>0.44</v>
      </c>
    </row>
    <row r="31" spans="1:8" ht="13.5" thickBot="1"/>
    <row r="32" spans="1:8" ht="18.75" thickBot="1">
      <c r="A32" s="22"/>
      <c r="B32" s="23" t="s">
        <v>0</v>
      </c>
      <c r="C32" s="23">
        <v>1320</v>
      </c>
      <c r="D32" s="23" t="s">
        <v>1</v>
      </c>
      <c r="E32" s="24"/>
      <c r="F32" s="24"/>
      <c r="G32" s="24"/>
      <c r="H32" s="25"/>
    </row>
    <row r="33" spans="1:8" ht="13.5" thickBot="1">
      <c r="H33" s="16"/>
    </row>
    <row r="34" spans="1:8" ht="13.5" thickBot="1">
      <c r="A34" s="1" t="s">
        <v>4</v>
      </c>
      <c r="B34" s="3" t="s">
        <v>2</v>
      </c>
      <c r="C34" s="2" t="s">
        <v>3</v>
      </c>
      <c r="D34" s="2" t="s">
        <v>9</v>
      </c>
      <c r="H34" s="16"/>
    </row>
    <row r="35" spans="1:8" ht="13.5" thickBot="1">
      <c r="A35" s="6">
        <v>-2</v>
      </c>
      <c r="B35" s="13">
        <v>0.624</v>
      </c>
      <c r="C35" s="13">
        <v>0.58589999999999998</v>
      </c>
      <c r="D35" s="13">
        <v>-0.35</v>
      </c>
      <c r="H35" s="16"/>
    </row>
    <row r="36" spans="1:8" ht="13.5" thickBot="1">
      <c r="A36" s="4"/>
      <c r="B36" s="13">
        <v>0.62890000000000001</v>
      </c>
      <c r="C36" s="13">
        <v>0.58689999999999998</v>
      </c>
      <c r="D36" s="13">
        <v>-0.35</v>
      </c>
      <c r="F36" s="9" t="s">
        <v>5</v>
      </c>
      <c r="G36" s="7">
        <f>LINEST(B35:B43,D35:D43)</f>
        <v>-2.4455867780294534E-3</v>
      </c>
      <c r="H36" s="16"/>
    </row>
    <row r="37" spans="1:8" ht="13.5" thickBot="1">
      <c r="A37" s="4"/>
      <c r="B37" s="13">
        <v>0.63090000000000002</v>
      </c>
      <c r="C37" s="13">
        <v>0.58689999999999998</v>
      </c>
      <c r="D37" s="13">
        <v>-0.41</v>
      </c>
      <c r="F37" s="10" t="s">
        <v>6</v>
      </c>
      <c r="G37" s="8">
        <f>LINEST(C35:C43,D35:D43)</f>
        <v>-4.5732764722536973E-3</v>
      </c>
      <c r="H37" s="16"/>
    </row>
    <row r="38" spans="1:8" ht="13.5" thickBot="1">
      <c r="A38" s="4">
        <v>0</v>
      </c>
      <c r="B38" s="13">
        <v>0.62209999999999999</v>
      </c>
      <c r="C38" s="13">
        <v>0.58399999999999996</v>
      </c>
      <c r="D38" s="13">
        <v>0.16</v>
      </c>
      <c r="H38" s="16" t="s">
        <v>10</v>
      </c>
    </row>
    <row r="39" spans="1:8" ht="13.5" thickBot="1">
      <c r="A39" s="4"/>
      <c r="B39" s="13">
        <v>0.62209999999999999</v>
      </c>
      <c r="C39" s="13">
        <v>0.58109999999999995</v>
      </c>
      <c r="D39" s="13">
        <v>0.08</v>
      </c>
      <c r="F39" s="9" t="s">
        <v>7</v>
      </c>
      <c r="G39" s="7">
        <f>G36*1000/26.6</f>
        <v>-9.1939352557498244E-2</v>
      </c>
      <c r="H39" s="17">
        <f>0.1-G39</f>
        <v>0.19193935255749825</v>
      </c>
    </row>
    <row r="40" spans="1:8" ht="13.5" thickBot="1">
      <c r="A40" s="4"/>
      <c r="B40" s="13">
        <v>0.624</v>
      </c>
      <c r="C40" s="13">
        <v>0.58199999999999996</v>
      </c>
      <c r="D40" s="13">
        <v>0.1</v>
      </c>
      <c r="F40" s="10" t="s">
        <v>8</v>
      </c>
      <c r="G40" s="7">
        <f>G37*1000/26.6</f>
        <v>-0.17192768692683072</v>
      </c>
      <c r="H40" s="17">
        <f>0.1-G40</f>
        <v>0.27192768692683073</v>
      </c>
    </row>
    <row r="41" spans="1:8" ht="13.5" thickBot="1">
      <c r="A41" s="11">
        <v>2</v>
      </c>
      <c r="B41" s="13">
        <v>0.62890000000000001</v>
      </c>
      <c r="C41" s="13">
        <v>0.58199999999999996</v>
      </c>
      <c r="D41" s="13">
        <v>0.55000000000000004</v>
      </c>
    </row>
    <row r="42" spans="1:8" ht="13.5" thickBot="1">
      <c r="A42" s="12"/>
      <c r="B42" s="13">
        <v>0.62890000000000001</v>
      </c>
      <c r="C42" s="13">
        <v>0.58199999999999996</v>
      </c>
      <c r="D42" s="13">
        <v>0.48</v>
      </c>
    </row>
    <row r="43" spans="1:8">
      <c r="A43" s="4"/>
      <c r="B43" s="13">
        <v>0.62109999999999999</v>
      </c>
      <c r="C43" s="13">
        <v>0.58299999999999996</v>
      </c>
      <c r="D43" s="13">
        <v>0.59</v>
      </c>
    </row>
    <row r="45" spans="1:8" ht="13.5" thickBot="1"/>
    <row r="46" spans="1:8" ht="18.75" thickBot="1">
      <c r="A46" s="22"/>
      <c r="B46" s="23" t="s">
        <v>0</v>
      </c>
      <c r="C46" s="23">
        <v>1350</v>
      </c>
      <c r="D46" s="23" t="s">
        <v>11</v>
      </c>
      <c r="E46" s="24"/>
      <c r="F46" s="24"/>
      <c r="G46" s="24"/>
      <c r="H46" s="25"/>
    </row>
    <row r="47" spans="1:8" ht="13.5" thickBot="1">
      <c r="H47" s="16"/>
    </row>
    <row r="48" spans="1:8" ht="13.5" thickBot="1">
      <c r="A48" s="1" t="s">
        <v>4</v>
      </c>
      <c r="B48" s="3" t="s">
        <v>2</v>
      </c>
      <c r="C48" s="2" t="s">
        <v>3</v>
      </c>
      <c r="D48" s="2" t="s">
        <v>9</v>
      </c>
      <c r="H48" s="16"/>
    </row>
    <row r="49" spans="1:8" ht="13.5" thickBot="1">
      <c r="A49" s="6">
        <v>-2</v>
      </c>
      <c r="B49" s="13">
        <v>0.61329999999999996</v>
      </c>
      <c r="C49" s="13">
        <v>0.58889999999999998</v>
      </c>
      <c r="D49" s="13">
        <v>-0.31</v>
      </c>
      <c r="H49" s="16"/>
    </row>
    <row r="50" spans="1:8" ht="13.5" thickBot="1">
      <c r="A50" s="4"/>
      <c r="B50" s="13">
        <v>0.61229999999999996</v>
      </c>
      <c r="C50" s="13">
        <v>0.58889999999999998</v>
      </c>
      <c r="D50" s="13">
        <v>-0.38</v>
      </c>
      <c r="F50" s="9" t="s">
        <v>5</v>
      </c>
      <c r="G50" s="7">
        <f>LINEST(B49:B57,D49:D57)</f>
        <v>7.3447875166002966E-3</v>
      </c>
      <c r="H50" s="16"/>
    </row>
    <row r="51" spans="1:8" ht="13.5" thickBot="1">
      <c r="A51" s="4"/>
      <c r="B51" s="13">
        <v>0.61429999999999996</v>
      </c>
      <c r="C51" s="13">
        <v>0.59079999999999999</v>
      </c>
      <c r="D51" s="13">
        <v>-0.33</v>
      </c>
      <c r="F51" s="10" t="s">
        <v>6</v>
      </c>
      <c r="G51" s="8">
        <f>LINEST(C49:C57,D49:D57)</f>
        <v>-3.830511288180626E-3</v>
      </c>
      <c r="H51" s="16"/>
    </row>
    <row r="52" spans="1:8" ht="13.5" thickBot="1">
      <c r="A52" s="4">
        <v>0</v>
      </c>
      <c r="B52" s="13">
        <v>0.623</v>
      </c>
      <c r="C52" s="13">
        <v>0.58789999999999998</v>
      </c>
      <c r="D52" s="13">
        <v>0.14000000000000001</v>
      </c>
      <c r="E52" s="26"/>
      <c r="H52" s="16" t="s">
        <v>10</v>
      </c>
    </row>
    <row r="53" spans="1:8" ht="13.5" thickBot="1">
      <c r="A53" s="4"/>
      <c r="B53" s="13">
        <v>0.61329999999999996</v>
      </c>
      <c r="C53" s="13">
        <v>0.58689999999999998</v>
      </c>
      <c r="D53" s="13">
        <v>0.05</v>
      </c>
      <c r="F53" s="9" t="s">
        <v>7</v>
      </c>
      <c r="G53" s="7">
        <f>G50*1000/26.6</f>
        <v>0.27611983145113894</v>
      </c>
      <c r="H53" s="17">
        <f>0.1-G53</f>
        <v>-0.17611983145113894</v>
      </c>
    </row>
    <row r="54" spans="1:8" ht="13.5" thickBot="1">
      <c r="A54" s="4"/>
      <c r="B54" s="13">
        <v>0.62109999999999999</v>
      </c>
      <c r="C54" s="13">
        <v>0.58589999999999998</v>
      </c>
      <c r="D54" s="13">
        <v>0.1</v>
      </c>
      <c r="F54" s="10" t="s">
        <v>8</v>
      </c>
      <c r="G54" s="7">
        <f>G51*1000/26.6</f>
        <v>-0.14400418376618895</v>
      </c>
      <c r="H54" s="17">
        <f>0.1-G54</f>
        <v>0.24400418376618896</v>
      </c>
    </row>
    <row r="55" spans="1:8" ht="13.5" thickBot="1">
      <c r="A55" s="11">
        <v>2</v>
      </c>
      <c r="B55" s="13">
        <v>0.62209999999999999</v>
      </c>
      <c r="C55" s="13">
        <v>0.58499999999999996</v>
      </c>
      <c r="D55" s="13">
        <v>0.56000000000000005</v>
      </c>
    </row>
    <row r="56" spans="1:8" ht="13.5" thickBot="1">
      <c r="A56" s="12"/>
      <c r="B56" s="13">
        <v>0.61519999999999997</v>
      </c>
      <c r="C56" s="13">
        <v>0.58399999999999996</v>
      </c>
      <c r="D56" s="13">
        <v>0.53</v>
      </c>
    </row>
    <row r="57" spans="1:8">
      <c r="A57" s="4"/>
      <c r="B57" s="13">
        <v>0.62109999999999999</v>
      </c>
      <c r="C57" s="13">
        <v>0.58889999999999998</v>
      </c>
      <c r="D57" s="13">
        <v>0.56999999999999995</v>
      </c>
    </row>
    <row r="60" spans="1:8" ht="13.5" thickBot="1"/>
    <row r="61" spans="1:8" ht="18.75" thickBot="1">
      <c r="A61" s="22"/>
      <c r="B61" s="23" t="s">
        <v>0</v>
      </c>
      <c r="C61" s="23">
        <v>1370</v>
      </c>
      <c r="D61" s="23" t="s">
        <v>1</v>
      </c>
      <c r="E61" s="24"/>
      <c r="F61" s="24"/>
      <c r="G61" s="24"/>
      <c r="H61" s="25"/>
    </row>
    <row r="62" spans="1:8" ht="13.5" thickBot="1">
      <c r="H62" s="16"/>
    </row>
    <row r="63" spans="1:8" ht="13.5" thickBot="1">
      <c r="A63" s="1" t="s">
        <v>4</v>
      </c>
      <c r="B63" s="3" t="s">
        <v>2</v>
      </c>
      <c r="C63" s="2" t="s">
        <v>3</v>
      </c>
      <c r="D63" s="2" t="s">
        <v>9</v>
      </c>
      <c r="H63" s="16"/>
    </row>
    <row r="64" spans="1:8" ht="13.5" thickBot="1">
      <c r="A64" s="6">
        <v>-2</v>
      </c>
      <c r="B64" s="13">
        <v>0.62109999999999999</v>
      </c>
      <c r="C64" s="13">
        <v>0.57620000000000005</v>
      </c>
      <c r="D64" s="13">
        <v>-0.31</v>
      </c>
      <c r="H64" s="16"/>
    </row>
    <row r="65" spans="1:8" ht="13.5" thickBot="1">
      <c r="A65" s="4"/>
      <c r="B65" s="13">
        <v>0.625</v>
      </c>
      <c r="C65" s="13">
        <v>0.57809999999999995</v>
      </c>
      <c r="D65" s="13">
        <v>-0.36</v>
      </c>
      <c r="F65" s="9" t="s">
        <v>5</v>
      </c>
      <c r="G65" s="7">
        <f>LINEST(B64:B72,D64:D72)</f>
        <v>-6.1786068009243768E-3</v>
      </c>
      <c r="H65" s="16"/>
    </row>
    <row r="66" spans="1:8" ht="13.5" thickBot="1">
      <c r="A66" s="4"/>
      <c r="B66" s="13">
        <v>0.62209999999999999</v>
      </c>
      <c r="C66" s="13">
        <v>0.57809999999999995</v>
      </c>
      <c r="D66" s="13">
        <v>-0.24</v>
      </c>
      <c r="F66" s="10" t="s">
        <v>6</v>
      </c>
      <c r="G66" s="8">
        <f>LINEST(C64:C72,D64:D72)</f>
        <v>-3.0373060415979288E-4</v>
      </c>
      <c r="H66" s="16"/>
    </row>
    <row r="67" spans="1:8" ht="13.5" thickBot="1">
      <c r="A67" s="4">
        <v>0</v>
      </c>
      <c r="B67" s="13">
        <v>0.62109999999999999</v>
      </c>
      <c r="C67" s="13">
        <v>0.57809999999999995</v>
      </c>
      <c r="D67" s="13">
        <v>0.17</v>
      </c>
      <c r="E67" s="26"/>
      <c r="H67" s="16" t="s">
        <v>10</v>
      </c>
    </row>
    <row r="68" spans="1:8" ht="13.5" thickBot="1">
      <c r="A68" s="4"/>
      <c r="B68" s="13">
        <v>0.623</v>
      </c>
      <c r="C68" s="13">
        <v>0.57620000000000005</v>
      </c>
      <c r="D68" s="13">
        <v>0.08</v>
      </c>
      <c r="F68" s="9" t="s">
        <v>7</v>
      </c>
      <c r="G68" s="7">
        <f>G65*1000/26.6</f>
        <v>-0.23227845116257054</v>
      </c>
      <c r="H68" s="17">
        <f>0.1-G68</f>
        <v>0.33227845116257054</v>
      </c>
    </row>
    <row r="69" spans="1:8" ht="13.5" thickBot="1">
      <c r="A69" s="4"/>
      <c r="B69" s="13">
        <v>0.62109999999999999</v>
      </c>
      <c r="C69" s="13">
        <v>0.57520000000000004</v>
      </c>
      <c r="D69" s="13">
        <v>0.12</v>
      </c>
      <c r="F69" s="10" t="s">
        <v>8</v>
      </c>
      <c r="G69" s="7">
        <f>G66*1000/26.6</f>
        <v>-1.1418443765405746E-2</v>
      </c>
      <c r="H69" s="17">
        <f>0.1-G69</f>
        <v>0.11141844376540574</v>
      </c>
    </row>
    <row r="70" spans="1:8" ht="13.5" thickBot="1">
      <c r="A70" s="11">
        <v>2</v>
      </c>
      <c r="B70" s="13">
        <v>0.62109999999999999</v>
      </c>
      <c r="C70" s="13">
        <v>0.57809999999999995</v>
      </c>
      <c r="D70" s="13">
        <v>0.55000000000000004</v>
      </c>
    </row>
    <row r="71" spans="1:8" ht="13.5" thickBot="1">
      <c r="A71" s="12"/>
      <c r="B71" s="13">
        <v>0.62109999999999999</v>
      </c>
      <c r="C71" s="13">
        <v>0.57709999999999995</v>
      </c>
      <c r="D71" s="13">
        <v>0.61</v>
      </c>
    </row>
    <row r="72" spans="1:8">
      <c r="A72" s="4"/>
      <c r="B72" s="13">
        <v>0.61040000000000005</v>
      </c>
      <c r="C72" s="13">
        <v>0.57620000000000005</v>
      </c>
      <c r="D72" s="13">
        <v>0.61</v>
      </c>
    </row>
    <row r="76" spans="1:8" ht="13.5" thickBot="1"/>
    <row r="77" spans="1:8" ht="18.75" thickBot="1">
      <c r="A77" s="22"/>
      <c r="B77" s="23" t="s">
        <v>0</v>
      </c>
      <c r="C77" s="23">
        <v>1380</v>
      </c>
      <c r="D77" s="23" t="s">
        <v>1</v>
      </c>
      <c r="E77" s="24"/>
      <c r="F77" s="24"/>
      <c r="G77" s="24"/>
      <c r="H77" s="25"/>
    </row>
    <row r="78" spans="1:8" ht="13.5" thickBot="1">
      <c r="H78" s="16"/>
    </row>
    <row r="79" spans="1:8" ht="13.5" thickBot="1">
      <c r="A79" s="1" t="s">
        <v>4</v>
      </c>
      <c r="B79" s="3" t="s">
        <v>2</v>
      </c>
      <c r="C79" s="2" t="s">
        <v>3</v>
      </c>
      <c r="D79" s="2" t="s">
        <v>9</v>
      </c>
      <c r="H79" s="16"/>
    </row>
    <row r="80" spans="1:8" ht="13.5" thickBot="1">
      <c r="A80" s="6">
        <v>-2</v>
      </c>
      <c r="B80" s="13">
        <v>0.623</v>
      </c>
      <c r="C80" s="13">
        <v>0.58009999999999995</v>
      </c>
      <c r="D80" s="13">
        <v>-0.27</v>
      </c>
      <c r="H80" s="16"/>
    </row>
    <row r="81" spans="1:8" ht="13.5" thickBot="1">
      <c r="A81" s="4"/>
      <c r="B81" s="13">
        <v>0.624</v>
      </c>
      <c r="C81" s="13">
        <v>0.57909999999999995</v>
      </c>
      <c r="D81" s="13">
        <v>-0.21</v>
      </c>
      <c r="F81" s="9" t="s">
        <v>5</v>
      </c>
      <c r="G81" s="7">
        <f>LINEST(B80:B88,D80:D88)</f>
        <v>1.0188957779746096E-3</v>
      </c>
      <c r="H81" s="16"/>
    </row>
    <row r="82" spans="1:8" ht="13.5" thickBot="1">
      <c r="A82" s="4"/>
      <c r="B82" s="13">
        <v>0.61229999999999996</v>
      </c>
      <c r="C82" s="13">
        <v>0.58009999999999995</v>
      </c>
      <c r="D82" s="13">
        <v>-0.21</v>
      </c>
      <c r="F82" s="10" t="s">
        <v>6</v>
      </c>
      <c r="G82" s="8">
        <f>LINEST(C80:C88,D80:D88)</f>
        <v>1.9920283436669719E-3</v>
      </c>
      <c r="H82" s="16"/>
    </row>
    <row r="83" spans="1:8" ht="13.5" thickBot="1">
      <c r="A83" s="4">
        <v>0</v>
      </c>
      <c r="B83" s="13">
        <v>0.62109999999999999</v>
      </c>
      <c r="C83" s="13">
        <v>0.58199999999999996</v>
      </c>
      <c r="D83" s="13">
        <v>0.2</v>
      </c>
      <c r="E83" s="26"/>
      <c r="H83" s="16" t="s">
        <v>10</v>
      </c>
    </row>
    <row r="84" spans="1:8" ht="13.5" thickBot="1">
      <c r="A84" s="4"/>
      <c r="B84" s="13">
        <v>0.623</v>
      </c>
      <c r="C84" s="13">
        <v>0.57909999999999995</v>
      </c>
      <c r="D84" s="13">
        <v>0.26</v>
      </c>
      <c r="F84" s="9" t="s">
        <v>7</v>
      </c>
      <c r="G84" s="7">
        <f>G81*1000/26.6</f>
        <v>3.8304352555436447E-2</v>
      </c>
      <c r="H84" s="17">
        <f>0.1-G84</f>
        <v>6.1695647444563559E-2</v>
      </c>
    </row>
    <row r="85" spans="1:8" ht="13.5" thickBot="1">
      <c r="A85" s="4"/>
      <c r="B85" s="13">
        <v>0.62109999999999999</v>
      </c>
      <c r="C85" s="13">
        <v>0.58109999999999995</v>
      </c>
      <c r="D85" s="13">
        <v>0.16</v>
      </c>
      <c r="F85" s="10" t="s">
        <v>8</v>
      </c>
      <c r="G85" s="7">
        <f>G82*1000/26.6</f>
        <v>7.4888283596502694E-2</v>
      </c>
      <c r="H85" s="17">
        <f>0.1-G85</f>
        <v>2.5111716403497311E-2</v>
      </c>
    </row>
    <row r="86" spans="1:8" ht="13.5" thickBot="1">
      <c r="A86" s="11">
        <v>2</v>
      </c>
      <c r="B86" s="13">
        <v>0.62209999999999999</v>
      </c>
      <c r="C86" s="13">
        <v>0.58299999999999996</v>
      </c>
      <c r="D86" s="13">
        <v>0.6</v>
      </c>
    </row>
    <row r="87" spans="1:8" ht="13.5" thickBot="1">
      <c r="A87" s="12"/>
      <c r="B87" s="13">
        <v>0.62009999999999998</v>
      </c>
      <c r="C87" s="13">
        <v>0.58009999999999995</v>
      </c>
      <c r="D87" s="13">
        <v>0.68</v>
      </c>
    </row>
    <row r="88" spans="1:8">
      <c r="A88" s="4"/>
      <c r="B88" s="13">
        <v>0.62009999999999998</v>
      </c>
      <c r="C88" s="13">
        <v>0.58199999999999996</v>
      </c>
      <c r="D88" s="13">
        <v>0.62</v>
      </c>
    </row>
    <row r="90" spans="1:8" ht="13.5" thickBot="1"/>
    <row r="91" spans="1:8" ht="18.75" thickBot="1">
      <c r="A91" s="22"/>
      <c r="B91" s="23" t="s">
        <v>0</v>
      </c>
      <c r="C91" s="23">
        <v>1400</v>
      </c>
      <c r="D91" s="23" t="s">
        <v>1</v>
      </c>
      <c r="E91" s="24"/>
      <c r="F91" s="24"/>
      <c r="G91" s="24"/>
      <c r="H91" s="25"/>
    </row>
    <row r="92" spans="1:8" ht="13.5" thickBot="1">
      <c r="H92" s="16"/>
    </row>
    <row r="93" spans="1:8" ht="13.5" thickBot="1">
      <c r="A93" s="1" t="s">
        <v>4</v>
      </c>
      <c r="B93" s="3" t="s">
        <v>2</v>
      </c>
      <c r="C93" s="2" t="s">
        <v>3</v>
      </c>
      <c r="D93" s="2" t="s">
        <v>9</v>
      </c>
      <c r="H93" s="16"/>
    </row>
    <row r="94" spans="1:8" ht="13.5" thickBot="1">
      <c r="A94" s="6">
        <v>-2</v>
      </c>
      <c r="B94" s="13">
        <v>0.625</v>
      </c>
      <c r="C94" s="13">
        <v>0.58399999999999996</v>
      </c>
      <c r="D94" s="13">
        <v>-0.28000000000000003</v>
      </c>
      <c r="H94" s="16"/>
    </row>
    <row r="95" spans="1:8" ht="13.5" thickBot="1">
      <c r="A95" s="4"/>
      <c r="B95" s="13">
        <v>0.62890000000000001</v>
      </c>
      <c r="C95" s="13">
        <v>0.58499999999999996</v>
      </c>
      <c r="D95" s="13">
        <v>-0.25</v>
      </c>
      <c r="F95" s="9" t="s">
        <v>5</v>
      </c>
      <c r="G95" s="7">
        <f>LINEST(B94:B102,D94:D102)</f>
        <v>-6.2618486514794723E-3</v>
      </c>
      <c r="H95" s="16"/>
    </row>
    <row r="96" spans="1:8" ht="13.5" thickBot="1">
      <c r="A96" s="4"/>
      <c r="B96" s="13">
        <v>0.62890000000000001</v>
      </c>
      <c r="C96" s="13">
        <v>0.58399999999999996</v>
      </c>
      <c r="D96" s="13">
        <v>-0.23</v>
      </c>
      <c r="F96" s="10" t="s">
        <v>6</v>
      </c>
      <c r="G96" s="8">
        <f>LINEST(C94:C102,D94:D102)</f>
        <v>8.3267871170463555E-4</v>
      </c>
      <c r="H96" s="16"/>
    </row>
    <row r="97" spans="1:8" ht="13.5" thickBot="1">
      <c r="A97" s="4">
        <v>0</v>
      </c>
      <c r="B97" s="13">
        <v>0.624</v>
      </c>
      <c r="C97" s="13">
        <v>0.58299999999999996</v>
      </c>
      <c r="D97" s="13">
        <v>0.13</v>
      </c>
      <c r="E97" s="26"/>
      <c r="H97" s="16" t="s">
        <v>10</v>
      </c>
    </row>
    <row r="98" spans="1:8" ht="13.5" thickBot="1">
      <c r="A98" s="4"/>
      <c r="B98" s="13">
        <v>0.626</v>
      </c>
      <c r="C98" s="13">
        <v>0.58399999999999996</v>
      </c>
      <c r="D98" s="13">
        <v>0.11</v>
      </c>
      <c r="F98" s="9" t="s">
        <v>7</v>
      </c>
      <c r="G98" s="7">
        <f>G95*1000/26.6</f>
        <v>-0.23540784404058165</v>
      </c>
      <c r="H98" s="17">
        <f>0.1-G98</f>
        <v>0.33540784404058166</v>
      </c>
    </row>
    <row r="99" spans="1:8" ht="13.5" thickBot="1">
      <c r="A99" s="4"/>
      <c r="B99" s="13">
        <v>0.627</v>
      </c>
      <c r="C99" s="13">
        <v>0.58399999999999996</v>
      </c>
      <c r="D99" s="13">
        <v>0.18</v>
      </c>
      <c r="F99" s="10" t="s">
        <v>8</v>
      </c>
      <c r="G99" s="7">
        <f>G96*1000/26.6</f>
        <v>3.130371096633968E-2</v>
      </c>
      <c r="H99" s="17">
        <f>0.1-G99</f>
        <v>6.8696289033660318E-2</v>
      </c>
    </row>
    <row r="100" spans="1:8" ht="13.5" thickBot="1">
      <c r="A100" s="11">
        <v>2</v>
      </c>
      <c r="B100" s="13">
        <v>0.62109999999999999</v>
      </c>
      <c r="C100" s="13">
        <v>0.58499999999999996</v>
      </c>
      <c r="D100" s="13">
        <v>0.65</v>
      </c>
    </row>
    <row r="101" spans="1:8" ht="13.5" thickBot="1">
      <c r="A101" s="12"/>
      <c r="B101" s="13">
        <v>0.62209999999999999</v>
      </c>
      <c r="C101" s="13">
        <v>0.58499999999999996</v>
      </c>
      <c r="D101" s="13">
        <v>0.67</v>
      </c>
    </row>
    <row r="102" spans="1:8">
      <c r="A102" s="4"/>
      <c r="B102" s="13">
        <v>0.62209999999999999</v>
      </c>
      <c r="C102" s="13">
        <v>0.58499999999999996</v>
      </c>
      <c r="D102" s="13">
        <v>0.67</v>
      </c>
    </row>
    <row r="105" spans="1:8" ht="13.5" thickBot="1"/>
    <row r="106" spans="1:8" ht="18.75" thickBot="1">
      <c r="A106" s="22"/>
      <c r="B106" s="23" t="s">
        <v>0</v>
      </c>
      <c r="C106" s="23">
        <v>1450</v>
      </c>
      <c r="D106" s="23" t="s">
        <v>1</v>
      </c>
      <c r="E106" s="24"/>
      <c r="F106" s="24"/>
      <c r="G106" s="24"/>
      <c r="H106" s="25"/>
    </row>
    <row r="107" spans="1:8" ht="13.5" thickBot="1">
      <c r="H107" s="16"/>
    </row>
    <row r="108" spans="1:8" ht="13.5" thickBot="1">
      <c r="A108" s="1" t="s">
        <v>4</v>
      </c>
      <c r="B108" s="3" t="s">
        <v>2</v>
      </c>
      <c r="C108" s="2" t="s">
        <v>3</v>
      </c>
      <c r="D108" s="2" t="s">
        <v>9</v>
      </c>
      <c r="H108" s="16"/>
    </row>
    <row r="109" spans="1:8" ht="13.5" thickBot="1">
      <c r="A109" s="6">
        <v>-2</v>
      </c>
      <c r="B109" s="13">
        <v>0.62009999999999998</v>
      </c>
      <c r="C109" s="13">
        <v>0.59179999999999999</v>
      </c>
      <c r="D109" s="13">
        <v>-0.56999999999999995</v>
      </c>
      <c r="H109" s="16"/>
    </row>
    <row r="110" spans="1:8" ht="13.5" thickBot="1">
      <c r="A110" s="4"/>
      <c r="B110" s="13">
        <v>0.62009999999999998</v>
      </c>
      <c r="C110" s="13">
        <v>0.59570000000000001</v>
      </c>
      <c r="D110" s="13">
        <v>-0.54</v>
      </c>
      <c r="F110" s="9" t="s">
        <v>5</v>
      </c>
      <c r="G110" s="7">
        <f>LINEST(B109:B117,D109:D117)</f>
        <v>-2.5824511000039456E-3</v>
      </c>
      <c r="H110" s="16"/>
    </row>
    <row r="111" spans="1:8" ht="13.5" thickBot="1">
      <c r="A111" s="4"/>
      <c r="B111" s="13">
        <v>0.62009999999999998</v>
      </c>
      <c r="C111" s="13">
        <v>0.59470000000000001</v>
      </c>
      <c r="D111" s="13">
        <v>-0.54</v>
      </c>
      <c r="F111" s="10" t="s">
        <v>6</v>
      </c>
      <c r="G111" s="8">
        <f>LINEST(C109:C117,D109:D117)</f>
        <v>5.8778385611397142E-4</v>
      </c>
      <c r="H111" s="16"/>
    </row>
    <row r="112" spans="1:8" ht="13.5" thickBot="1">
      <c r="A112" s="4">
        <v>0</v>
      </c>
      <c r="B112" s="13">
        <v>0.62009999999999998</v>
      </c>
      <c r="C112" s="13">
        <v>0.58789999999999998</v>
      </c>
      <c r="D112" s="13">
        <v>-0.14000000000000001</v>
      </c>
      <c r="E112" s="26"/>
      <c r="H112" s="16" t="s">
        <v>10</v>
      </c>
    </row>
    <row r="113" spans="1:8" ht="13.5" thickBot="1">
      <c r="A113" s="4"/>
      <c r="B113" s="13">
        <v>0.62009999999999998</v>
      </c>
      <c r="C113" s="13">
        <v>0.59279999999999999</v>
      </c>
      <c r="D113" s="13">
        <v>-0.11</v>
      </c>
      <c r="F113" s="9" t="s">
        <v>7</v>
      </c>
      <c r="G113" s="7">
        <f>G110*1000/26.6</f>
        <v>-9.7084627819697192E-2</v>
      </c>
      <c r="H113" s="17">
        <f>0.1-G113</f>
        <v>0.19708462781969721</v>
      </c>
    </row>
    <row r="114" spans="1:8" ht="13.5" thickBot="1">
      <c r="A114" s="4"/>
      <c r="B114" s="13">
        <v>0.61909999999999998</v>
      </c>
      <c r="C114" s="13">
        <v>0.59279999999999999</v>
      </c>
      <c r="D114" s="13">
        <v>-0.02</v>
      </c>
      <c r="F114" s="10" t="s">
        <v>8</v>
      </c>
      <c r="G114" s="7">
        <f>G111*1000/26.6</f>
        <v>2.2097137447893662E-2</v>
      </c>
      <c r="H114" s="17">
        <f>0.1-G114</f>
        <v>7.790286255210635E-2</v>
      </c>
    </row>
    <row r="115" spans="1:8" ht="13.5" thickBot="1">
      <c r="A115" s="11">
        <v>2</v>
      </c>
      <c r="B115" s="13">
        <v>0.61619999999999997</v>
      </c>
      <c r="C115" s="13">
        <v>0.59379999999999999</v>
      </c>
      <c r="D115" s="13">
        <v>0.28999999999999998</v>
      </c>
    </row>
    <row r="116" spans="1:8" ht="13.5" thickBot="1">
      <c r="A116" s="12"/>
      <c r="B116" s="13">
        <v>0.61909999999999998</v>
      </c>
      <c r="C116" s="13">
        <v>0.59379999999999999</v>
      </c>
      <c r="D116" s="13">
        <v>0.31</v>
      </c>
    </row>
    <row r="117" spans="1:8">
      <c r="A117" s="4"/>
      <c r="B117" s="13">
        <v>0.61819999999999997</v>
      </c>
      <c r="C117" s="13">
        <v>0.59570000000000001</v>
      </c>
      <c r="D117" s="13">
        <v>0.34</v>
      </c>
    </row>
    <row r="120" spans="1:8" ht="13.5" thickBot="1"/>
    <row r="121" spans="1:8" ht="18.75" thickBot="1">
      <c r="A121" s="22"/>
      <c r="B121" s="23" t="s">
        <v>0</v>
      </c>
      <c r="C121" s="23">
        <v>1500</v>
      </c>
      <c r="D121" s="23" t="s">
        <v>1</v>
      </c>
      <c r="E121" s="24"/>
      <c r="F121" s="24"/>
      <c r="G121" s="24"/>
      <c r="H121" s="25"/>
    </row>
    <row r="122" spans="1:8" ht="13.5" thickBot="1">
      <c r="H122" s="16"/>
    </row>
    <row r="123" spans="1:8" ht="13.5" thickBot="1">
      <c r="A123" s="1" t="s">
        <v>4</v>
      </c>
      <c r="B123" s="3" t="s">
        <v>2</v>
      </c>
      <c r="C123" s="2" t="s">
        <v>3</v>
      </c>
      <c r="D123" s="2" t="s">
        <v>9</v>
      </c>
      <c r="H123" s="16"/>
    </row>
    <row r="124" spans="1:8" ht="13.5" thickBot="1">
      <c r="A124" s="6">
        <v>-2</v>
      </c>
      <c r="B124" s="13">
        <v>0.60350000000000004</v>
      </c>
      <c r="C124" s="13">
        <v>0.58979999999999999</v>
      </c>
      <c r="D124" s="13">
        <v>-0.37</v>
      </c>
      <c r="H124" s="16"/>
    </row>
    <row r="125" spans="1:8" ht="13.5" thickBot="1">
      <c r="A125" s="4"/>
      <c r="B125" s="13">
        <v>0.60350000000000004</v>
      </c>
      <c r="C125" s="13">
        <v>0.58889999999999998</v>
      </c>
      <c r="D125" s="13">
        <v>-0.36</v>
      </c>
      <c r="F125" s="9" t="s">
        <v>5</v>
      </c>
      <c r="G125" s="7">
        <f>LINEST(B124:B132,D124:D132)</f>
        <v>-8.5205267234702317E-4</v>
      </c>
      <c r="H125" s="16"/>
    </row>
    <row r="126" spans="1:8" ht="13.5" thickBot="1">
      <c r="A126" s="4"/>
      <c r="B126" s="13">
        <v>0.59670000000000001</v>
      </c>
      <c r="C126" s="13">
        <v>0.58889999999999998</v>
      </c>
      <c r="D126" s="13">
        <v>-0.31</v>
      </c>
      <c r="F126" s="10" t="s">
        <v>6</v>
      </c>
      <c r="G126" s="8">
        <f>LINEST(C124:C132,D124:D132)</f>
        <v>2.4273173250710144E-3</v>
      </c>
      <c r="H126" s="16"/>
    </row>
    <row r="127" spans="1:8" ht="13.5" thickBot="1">
      <c r="A127" s="4">
        <v>0</v>
      </c>
      <c r="B127" s="13">
        <v>0.59860000000000002</v>
      </c>
      <c r="C127" s="13">
        <v>0.58979999999999999</v>
      </c>
      <c r="D127" s="13">
        <v>0.11</v>
      </c>
      <c r="E127" s="26"/>
      <c r="H127" s="16" t="s">
        <v>10</v>
      </c>
    </row>
    <row r="128" spans="1:8" ht="13.5" thickBot="1">
      <c r="A128" s="4"/>
      <c r="B128" s="13">
        <v>0.59960000000000002</v>
      </c>
      <c r="C128" s="13">
        <v>0.59079999999999999</v>
      </c>
      <c r="D128" s="13">
        <v>0.09</v>
      </c>
      <c r="F128" s="9" t="s">
        <v>7</v>
      </c>
      <c r="G128" s="7">
        <f>G125*1000/26.6</f>
        <v>-3.203205535139185E-2</v>
      </c>
      <c r="H128" s="17">
        <f>0.1-G128</f>
        <v>0.13203205535139184</v>
      </c>
    </row>
    <row r="129" spans="1:8" ht="13.5" thickBot="1">
      <c r="A129" s="4"/>
      <c r="B129" s="13">
        <v>0.59960000000000002</v>
      </c>
      <c r="C129" s="13">
        <v>0.59079999999999999</v>
      </c>
      <c r="D129" s="13">
        <v>0.12</v>
      </c>
      <c r="F129" s="10" t="s">
        <v>8</v>
      </c>
      <c r="G129" s="7">
        <f>G126*1000/26.6</f>
        <v>9.1252531017707306E-2</v>
      </c>
      <c r="H129" s="17">
        <f>0.1-G129</f>
        <v>8.7474689822926999E-3</v>
      </c>
    </row>
    <row r="130" spans="1:8" ht="13.5" thickBot="1">
      <c r="A130" s="11">
        <v>2</v>
      </c>
      <c r="B130" s="13">
        <v>0.60060000000000002</v>
      </c>
      <c r="C130" s="13">
        <v>0.59079999999999999</v>
      </c>
      <c r="D130" s="13">
        <v>0.56999999999999995</v>
      </c>
    </row>
    <row r="131" spans="1:8" ht="13.5" thickBot="1">
      <c r="A131" s="12"/>
      <c r="B131" s="13">
        <v>0.60060000000000002</v>
      </c>
      <c r="C131" s="13">
        <v>0.59179999999999999</v>
      </c>
      <c r="D131" s="13">
        <v>0.57999999999999996</v>
      </c>
    </row>
    <row r="132" spans="1:8">
      <c r="A132" s="4"/>
      <c r="B132" s="13">
        <v>0.60060000000000002</v>
      </c>
      <c r="C132" s="13">
        <v>0.59179999999999999</v>
      </c>
      <c r="D132" s="13">
        <v>0.59</v>
      </c>
    </row>
  </sheetData>
  <phoneticPr fontId="0" type="noConversion"/>
  <pageMargins left="0.75" right="0.75" top="1" bottom="1" header="0.5" footer="0.5"/>
  <pageSetup orientation="portrait" horizontalDpi="300" verticalDpi="52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Chromaticity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</dc:creator>
  <cp:lastModifiedBy>NICE</cp:lastModifiedBy>
  <cp:lastPrinted>2002-09-29T20:43:08Z</cp:lastPrinted>
  <dcterms:created xsi:type="dcterms:W3CDTF">2002-05-09T07:35:05Z</dcterms:created>
  <dcterms:modified xsi:type="dcterms:W3CDTF">2010-03-30T14:43:01Z</dcterms:modified>
</cp:coreProperties>
</file>