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195" windowHeight="11790"/>
  </bookViews>
  <sheets>
    <sheet name="50 ns with 36 bunches" sheetId="1" r:id="rId1"/>
    <sheet name="50 ns with 36+36 bunches" sheetId="8" r:id="rId2"/>
    <sheet name="50 ns with 36+36+36 bunches" sheetId="9" r:id="rId3"/>
    <sheet name="50 ns with 36+36+36+36 bunches" sheetId="10" r:id="rId4"/>
  </sheets>
  <definedNames>
    <definedName name="spacing" localSheetId="1">'50 ns with 36+36 bunches'!$F$2</definedName>
    <definedName name="spacing" localSheetId="2">'50 ns with 36+36+36 bunches'!$F$2</definedName>
    <definedName name="spacing" localSheetId="3">'50 ns with 36+36+36+36 bunches'!$F$2</definedName>
    <definedName name="spacing">'50 ns with 36 bunches'!$F$2</definedName>
    <definedName name="spacingtrains" localSheetId="1">'50 ns with 36+36 bunches'!$F$3</definedName>
    <definedName name="spacingtrains" localSheetId="2">'50 ns with 36+36+36 bunches'!$F$3</definedName>
    <definedName name="spacingtrains" localSheetId="3">'50 ns with 36+36+36+36 bunches'!$F$3</definedName>
    <definedName name="spacingtrains">'50 ns with 36 bunches'!$F$3</definedName>
    <definedName name="spacingtrainsLHC" localSheetId="1">'50 ns with 36+36 bunches'!$F$4</definedName>
    <definedName name="spacingtrainsLHC" localSheetId="2">'50 ns with 36+36+36 bunches'!$F$4</definedName>
    <definedName name="spacingtrainsLHC" localSheetId="3">'50 ns with 36+36+36+36 bunches'!$F$4</definedName>
    <definedName name="spacingtrainsLHC">'50 ns with 36 bunches'!$F$4</definedName>
    <definedName name="spacingtrainsSPS" localSheetId="1">'50 ns with 36+36 bunches'!$F$3</definedName>
    <definedName name="spacingtrainsSPS" localSheetId="2">'50 ns with 36+36+36 bunches'!$F$3</definedName>
    <definedName name="spacingtrainsSPS" localSheetId="3">'50 ns with 36+36+36+36 bunches'!$F$3</definedName>
    <definedName name="spacingtrainsSPS">'50 ns with 36 bunches'!$F$3</definedName>
  </definedNames>
  <calcPr calcId="125725"/>
</workbook>
</file>

<file path=xl/calcChain.xml><?xml version="1.0" encoding="utf-8"?>
<calcChain xmlns="http://schemas.openxmlformats.org/spreadsheetml/2006/main">
  <c r="B5" i="10"/>
  <c r="B6"/>
  <c r="B7"/>
  <c r="B8"/>
  <c r="B9"/>
  <c r="B10"/>
  <c r="B11"/>
  <c r="B12"/>
  <c r="B4"/>
  <c r="B3"/>
  <c r="A3"/>
  <c r="B2"/>
  <c r="B5" i="9"/>
  <c r="B6"/>
  <c r="B7"/>
  <c r="B8"/>
  <c r="B9"/>
  <c r="B10"/>
  <c r="B11"/>
  <c r="B12"/>
  <c r="B13"/>
  <c r="B14"/>
  <c r="B15"/>
  <c r="B4"/>
  <c r="B3"/>
  <c r="A3"/>
  <c r="B2"/>
  <c r="B5" i="8"/>
  <c r="B6"/>
  <c r="B7"/>
  <c r="B8"/>
  <c r="B9"/>
  <c r="B10"/>
  <c r="B11"/>
  <c r="B12"/>
  <c r="B13"/>
  <c r="B14"/>
  <c r="B15"/>
  <c r="B16"/>
  <c r="B17"/>
  <c r="B18"/>
  <c r="B19"/>
  <c r="B20"/>
  <c r="B4"/>
  <c r="B3"/>
  <c r="A3"/>
  <c r="A4" s="1"/>
  <c r="A5" s="1"/>
  <c r="B2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3"/>
  <c r="A3"/>
  <c r="B2"/>
  <c r="C21" i="8"/>
  <c r="C20"/>
  <c r="C33" i="1"/>
  <c r="C32"/>
  <c r="C12" i="10"/>
  <c r="C11"/>
  <c r="C10"/>
  <c r="C9"/>
  <c r="C8"/>
  <c r="C7"/>
  <c r="C6"/>
  <c r="C5"/>
  <c r="C4"/>
  <c r="C15" i="9"/>
  <c r="C14"/>
  <c r="C13"/>
  <c r="C12"/>
  <c r="C11"/>
  <c r="C10"/>
  <c r="C9"/>
  <c r="C8"/>
  <c r="C7"/>
  <c r="C6"/>
  <c r="C5"/>
  <c r="C4"/>
  <c r="C19" i="8"/>
  <c r="C18"/>
  <c r="C17"/>
  <c r="C16"/>
  <c r="C15"/>
  <c r="C14"/>
  <c r="C13"/>
  <c r="C12"/>
  <c r="C11"/>
  <c r="C10"/>
  <c r="C9"/>
  <c r="C8"/>
  <c r="C7"/>
  <c r="C6"/>
  <c r="C5"/>
  <c r="C4"/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4"/>
  <c r="A4" i="10" l="1"/>
  <c r="A5" s="1"/>
  <c r="A6"/>
  <c r="A4" i="9"/>
  <c r="A5" s="1"/>
  <c r="A6"/>
  <c r="A7" s="1"/>
  <c r="A8" s="1"/>
  <c r="A9" s="1"/>
  <c r="A10" s="1"/>
  <c r="A11" s="1"/>
  <c r="A12" s="1"/>
  <c r="A13" s="1"/>
  <c r="A14" s="1"/>
  <c r="A15" s="1"/>
  <c r="A6" i="8"/>
  <c r="A4" i="1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 i="10"/>
  <c r="A8" s="1"/>
  <c r="A9" s="1"/>
  <c r="A10" s="1"/>
  <c r="A11" s="1"/>
  <c r="A12" s="1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C13" i="10"/>
  <c r="C16" i="9"/>
</calcChain>
</file>

<file path=xl/sharedStrings.xml><?xml version="1.0" encoding="utf-8"?>
<sst xmlns="http://schemas.openxmlformats.org/spreadsheetml/2006/main" count="36" uniqueCount="9">
  <si>
    <t>31181 is the last bucket</t>
  </si>
  <si>
    <t>spacing btw. Bunches</t>
  </si>
  <si>
    <t>spacing btw. SPS trains</t>
  </si>
  <si>
    <t>spacing btw. LHC trains</t>
  </si>
  <si>
    <t># PS trains/SPS Inj</t>
  </si>
  <si>
    <t>#bunches/ PS train</t>
  </si>
  <si>
    <t>Space taken by the train including empty slots (25 ns slots)</t>
  </si>
  <si>
    <t>Bucket for the first bunch of the train (LHC buckets)</t>
  </si>
  <si>
    <t># bunches train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</si>
</sst>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2" workbookViewId="0">
      <selection activeCell="A38" sqref="A38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>($F$6-1)*$F$5*spacing/25+($F$5-1)*(spacingtrains/25-1)+(spacingtrainsLHC/25-1)+$F$5</f>
        <v>107</v>
      </c>
      <c r="C4">
        <f>$F$6*$F$5</f>
        <v>36</v>
      </c>
      <c r="E4" t="s">
        <v>3</v>
      </c>
      <c r="F4">
        <v>925</v>
      </c>
    </row>
    <row r="5" spans="1:12">
      <c r="A5">
        <f t="shared" ref="A5:A32" si="1">(B4)*10+A4</f>
        <v>2031</v>
      </c>
      <c r="B5">
        <f>($F$6-1)*$F$5*spacing/25+($F$5-1)*(spacingtrains/25-1)+(spacingtrainsLHC/25-1)+$F$5</f>
        <v>107</v>
      </c>
      <c r="C5">
        <f t="shared" ref="C5:C32" si="2">$F$6*$F$5</f>
        <v>36</v>
      </c>
      <c r="E5" t="s">
        <v>4</v>
      </c>
      <c r="F5">
        <v>1</v>
      </c>
    </row>
    <row r="6" spans="1:12">
      <c r="A6">
        <f t="shared" si="1"/>
        <v>3101</v>
      </c>
      <c r="B6">
        <f>($F$6-1)*$F$5*spacing/25+($F$5-1)*(spacingtrains/25-1)+(spacingtrainsLHC/25-1)+$F$5</f>
        <v>107</v>
      </c>
      <c r="C6">
        <f t="shared" si="2"/>
        <v>36</v>
      </c>
      <c r="E6" t="s">
        <v>5</v>
      </c>
      <c r="F6">
        <v>36</v>
      </c>
    </row>
    <row r="7" spans="1:12">
      <c r="A7">
        <f t="shared" si="1"/>
        <v>4171</v>
      </c>
      <c r="B7">
        <f>($F$6-1)*$F$5*spacing/25+($F$5-1)*(spacingtrains/25-1)+(spacingtrainsLHC/25-1)+$F$5</f>
        <v>107</v>
      </c>
      <c r="C7">
        <f t="shared" si="2"/>
        <v>36</v>
      </c>
    </row>
    <row r="8" spans="1:12">
      <c r="A8">
        <f t="shared" si="1"/>
        <v>5241</v>
      </c>
      <c r="B8">
        <f>($F$6-1)*$F$5*spacing/25+($F$5-1)*(spacingtrains/25-1)+(spacingtrainsLHC/25-1)+$F$5</f>
        <v>107</v>
      </c>
      <c r="C8">
        <f t="shared" si="2"/>
        <v>36</v>
      </c>
    </row>
    <row r="9" spans="1:12">
      <c r="A9">
        <f t="shared" si="1"/>
        <v>6311</v>
      </c>
      <c r="B9">
        <f>($F$6-1)*$F$5*spacing/25+($F$5-1)*(spacingtrains/25-1)+(spacingtrainsLHC/25-1)+$F$5</f>
        <v>107</v>
      </c>
      <c r="C9">
        <f t="shared" si="2"/>
        <v>36</v>
      </c>
    </row>
    <row r="10" spans="1:12">
      <c r="A10">
        <f t="shared" si="1"/>
        <v>7381</v>
      </c>
      <c r="B10">
        <f>($F$6-1)*$F$5*spacing/25+($F$5-1)*(spacingtrains/25-1)+(spacingtrainsLHC/25-1)+$F$5</f>
        <v>107</v>
      </c>
      <c r="C10">
        <f t="shared" si="2"/>
        <v>36</v>
      </c>
    </row>
    <row r="11" spans="1:12">
      <c r="A11">
        <f t="shared" si="1"/>
        <v>8451</v>
      </c>
      <c r="B11">
        <f>($F$6-1)*$F$5*spacing/25+($F$5-1)*(spacingtrains/25-1)+(spacingtrainsLHC/25-1)+$F$5</f>
        <v>107</v>
      </c>
      <c r="C11">
        <f t="shared" si="2"/>
        <v>36</v>
      </c>
    </row>
    <row r="12" spans="1:12">
      <c r="A12">
        <f t="shared" si="1"/>
        <v>9521</v>
      </c>
      <c r="B12">
        <f>($F$6-1)*$F$5*spacing/25+($F$5-1)*(spacingtrains/25-1)+(spacingtrainsLHC/25-1)+$F$5</f>
        <v>107</v>
      </c>
      <c r="C12">
        <f t="shared" si="2"/>
        <v>36</v>
      </c>
    </row>
    <row r="13" spans="1:12">
      <c r="A13">
        <f t="shared" si="1"/>
        <v>10591</v>
      </c>
      <c r="B13">
        <f>($F$6-1)*$F$5*spacing/25+($F$5-1)*(spacingtrains/25-1)+(spacingtrainsLHC/25-1)+$F$5</f>
        <v>107</v>
      </c>
      <c r="C13">
        <f t="shared" si="2"/>
        <v>36</v>
      </c>
    </row>
    <row r="14" spans="1:12">
      <c r="A14">
        <f t="shared" si="1"/>
        <v>11661</v>
      </c>
      <c r="B14">
        <f>($F$6-1)*$F$5*spacing/25+($F$5-1)*(spacingtrains/25-1)+(spacingtrainsLHC/25-1)+$F$5</f>
        <v>107</v>
      </c>
      <c r="C14">
        <f t="shared" si="2"/>
        <v>36</v>
      </c>
    </row>
    <row r="15" spans="1:12">
      <c r="A15">
        <f t="shared" si="1"/>
        <v>12731</v>
      </c>
      <c r="B15">
        <f>($F$6-1)*$F$5*spacing/25+($F$5-1)*(spacingtrains/25-1)+(spacingtrainsLHC/25-1)+$F$5</f>
        <v>107</v>
      </c>
      <c r="C15">
        <f t="shared" si="2"/>
        <v>36</v>
      </c>
    </row>
    <row r="16" spans="1:12">
      <c r="A16">
        <f t="shared" si="1"/>
        <v>13801</v>
      </c>
      <c r="B16">
        <f>($F$6-1)*$F$5*spacing/25+($F$5-1)*(spacingtrains/25-1)+(spacingtrainsLHC/25-1)+$F$5</f>
        <v>107</v>
      </c>
      <c r="C16">
        <f t="shared" si="2"/>
        <v>36</v>
      </c>
    </row>
    <row r="17" spans="1:3">
      <c r="A17">
        <f t="shared" si="1"/>
        <v>14871</v>
      </c>
      <c r="B17">
        <f>($F$6-1)*$F$5*spacing/25+($F$5-1)*(spacingtrains/25-1)+(spacingtrainsLHC/25-1)+$F$5</f>
        <v>107</v>
      </c>
      <c r="C17">
        <f t="shared" si="2"/>
        <v>36</v>
      </c>
    </row>
    <row r="18" spans="1:3">
      <c r="A18">
        <f t="shared" si="1"/>
        <v>15941</v>
      </c>
      <c r="B18">
        <f>($F$6-1)*$F$5*spacing/25+($F$5-1)*(spacingtrains/25-1)+(spacingtrainsLHC/25-1)+$F$5</f>
        <v>107</v>
      </c>
      <c r="C18">
        <f t="shared" si="2"/>
        <v>36</v>
      </c>
    </row>
    <row r="19" spans="1:3">
      <c r="A19">
        <f t="shared" si="1"/>
        <v>17011</v>
      </c>
      <c r="B19">
        <f>($F$6-1)*$F$5*spacing/25+($F$5-1)*(spacingtrains/25-1)+(spacingtrainsLHC/25-1)+$F$5</f>
        <v>107</v>
      </c>
      <c r="C19">
        <f t="shared" si="2"/>
        <v>36</v>
      </c>
    </row>
    <row r="20" spans="1:3">
      <c r="A20">
        <f t="shared" si="1"/>
        <v>18081</v>
      </c>
      <c r="B20">
        <f>($F$6-1)*$F$5*spacing/25+($F$5-1)*(spacingtrains/25-1)+(spacingtrainsLHC/25-1)+$F$5</f>
        <v>107</v>
      </c>
      <c r="C20">
        <f t="shared" si="2"/>
        <v>36</v>
      </c>
    </row>
    <row r="21" spans="1:3">
      <c r="A21">
        <f t="shared" si="1"/>
        <v>19151</v>
      </c>
      <c r="B21">
        <f>($F$6-1)*$F$5*spacing/25+($F$5-1)*(spacingtrains/25-1)+(spacingtrainsLHC/25-1)+$F$5</f>
        <v>107</v>
      </c>
      <c r="C21">
        <f t="shared" si="2"/>
        <v>36</v>
      </c>
    </row>
    <row r="22" spans="1:3">
      <c r="A22">
        <f t="shared" si="1"/>
        <v>20221</v>
      </c>
      <c r="B22">
        <f>($F$6-1)*$F$5*spacing/25+($F$5-1)*(spacingtrains/25-1)+(spacingtrainsLHC/25-1)+$F$5</f>
        <v>107</v>
      </c>
      <c r="C22">
        <f t="shared" si="2"/>
        <v>36</v>
      </c>
    </row>
    <row r="23" spans="1:3">
      <c r="A23">
        <f t="shared" si="1"/>
        <v>21291</v>
      </c>
      <c r="B23">
        <f>($F$6-1)*$F$5*spacing/25+($F$5-1)*(spacingtrains/25-1)+(spacingtrainsLHC/25-1)+$F$5</f>
        <v>107</v>
      </c>
      <c r="C23">
        <f t="shared" si="2"/>
        <v>36</v>
      </c>
    </row>
    <row r="24" spans="1:3">
      <c r="A24">
        <f t="shared" si="1"/>
        <v>22361</v>
      </c>
      <c r="B24">
        <f>($F$6-1)*$F$5*spacing/25+($F$5-1)*(spacingtrains/25-1)+(spacingtrainsLHC/25-1)+$F$5</f>
        <v>107</v>
      </c>
      <c r="C24">
        <f t="shared" si="2"/>
        <v>36</v>
      </c>
    </row>
    <row r="25" spans="1:3">
      <c r="A25">
        <f t="shared" si="1"/>
        <v>23431</v>
      </c>
      <c r="B25">
        <f>($F$6-1)*$F$5*spacing/25+($F$5-1)*(spacingtrains/25-1)+(spacingtrainsLHC/25-1)+$F$5</f>
        <v>107</v>
      </c>
      <c r="C25">
        <f t="shared" si="2"/>
        <v>36</v>
      </c>
    </row>
    <row r="26" spans="1:3">
      <c r="A26">
        <f t="shared" si="1"/>
        <v>24501</v>
      </c>
      <c r="B26">
        <f>($F$6-1)*$F$5*spacing/25+($F$5-1)*(spacingtrains/25-1)+(spacingtrainsLHC/25-1)+$F$5</f>
        <v>107</v>
      </c>
      <c r="C26">
        <f t="shared" si="2"/>
        <v>36</v>
      </c>
    </row>
    <row r="27" spans="1:3">
      <c r="A27">
        <f t="shared" si="1"/>
        <v>25571</v>
      </c>
      <c r="B27">
        <f>($F$6-1)*$F$5*spacing/25+($F$5-1)*(spacingtrains/25-1)+(spacingtrainsLHC/25-1)+$F$5</f>
        <v>107</v>
      </c>
      <c r="C27">
        <f t="shared" si="2"/>
        <v>36</v>
      </c>
    </row>
    <row r="28" spans="1:3">
      <c r="A28">
        <f t="shared" si="1"/>
        <v>26641</v>
      </c>
      <c r="B28">
        <f>($F$6-1)*$F$5*spacing/25+($F$5-1)*(spacingtrains/25-1)+(spacingtrainsLHC/25-1)+$F$5</f>
        <v>107</v>
      </c>
      <c r="C28">
        <f t="shared" si="2"/>
        <v>36</v>
      </c>
    </row>
    <row r="29" spans="1:3">
      <c r="A29">
        <f t="shared" si="1"/>
        <v>27711</v>
      </c>
      <c r="B29">
        <f>($F$6-1)*$F$5*spacing/25+($F$5-1)*(spacingtrains/25-1)+(spacingtrainsLHC/25-1)+$F$5</f>
        <v>107</v>
      </c>
      <c r="C29">
        <f t="shared" si="2"/>
        <v>36</v>
      </c>
    </row>
    <row r="30" spans="1:3">
      <c r="A30">
        <f t="shared" si="1"/>
        <v>28781</v>
      </c>
      <c r="B30">
        <f>($F$6-1)*$F$5*spacing/25+($F$5-1)*(spacingtrains/25-1)+(spacingtrainsLHC/25-1)+$F$5</f>
        <v>107</v>
      </c>
      <c r="C30">
        <f t="shared" si="2"/>
        <v>36</v>
      </c>
    </row>
    <row r="31" spans="1:3">
      <c r="A31">
        <f t="shared" si="1"/>
        <v>29851</v>
      </c>
      <c r="B31">
        <f>($F$6-1)*$F$5*spacing/25+($F$5-1)*(spacingtrains/25-1)+(spacingtrainsLHC/25-1)+$F$5</f>
        <v>107</v>
      </c>
      <c r="C31">
        <f t="shared" si="2"/>
        <v>36</v>
      </c>
    </row>
    <row r="32" spans="1:3">
      <c r="A32">
        <f t="shared" si="1"/>
        <v>30921</v>
      </c>
      <c r="B32">
        <f>($F$6-1)*$F$5*spacing/25+($F$5-1)*(spacingtrains/25-1)+(spacingtrainsLHC/25-1)+$F$5</f>
        <v>107</v>
      </c>
      <c r="C32">
        <f t="shared" si="2"/>
        <v>36</v>
      </c>
    </row>
    <row r="33" spans="3:3">
      <c r="C33" s="1">
        <f>SUM(C3:C32)</f>
        <v>1056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A25" sqref="A25:XFD30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>($F$6-1)*$F$5*spacing/25+($F$5-1)*(spacingtrains/25-1)+(spacingtrainsLHC/25-1)+$F$5</f>
        <v>186</v>
      </c>
      <c r="C4">
        <f>$F$6*$F$5</f>
        <v>72</v>
      </c>
      <c r="E4" t="s">
        <v>3</v>
      </c>
      <c r="F4">
        <v>925</v>
      </c>
    </row>
    <row r="5" spans="1:12">
      <c r="A5">
        <f t="shared" ref="A5:A20" si="1">(B4)*10+A4</f>
        <v>2821</v>
      </c>
      <c r="B5">
        <f>($F$6-1)*$F$5*spacing/25+($F$5-1)*(spacingtrains/25-1)+(spacingtrainsLHC/25-1)+$F$5</f>
        <v>186</v>
      </c>
      <c r="C5">
        <f t="shared" ref="C5:C20" si="2">$F$6*$F$5</f>
        <v>72</v>
      </c>
      <c r="E5" t="s">
        <v>4</v>
      </c>
      <c r="F5">
        <v>2</v>
      </c>
    </row>
    <row r="6" spans="1:12">
      <c r="A6">
        <f t="shared" si="1"/>
        <v>4681</v>
      </c>
      <c r="B6">
        <f>($F$6-1)*$F$5*spacing/25+($F$5-1)*(spacingtrains/25-1)+(spacingtrainsLHC/25-1)+$F$5</f>
        <v>186</v>
      </c>
      <c r="C6">
        <f t="shared" si="2"/>
        <v>72</v>
      </c>
      <c r="E6" t="s">
        <v>5</v>
      </c>
      <c r="F6">
        <v>36</v>
      </c>
    </row>
    <row r="7" spans="1:12">
      <c r="A7">
        <f t="shared" si="1"/>
        <v>6541</v>
      </c>
      <c r="B7">
        <f>($F$6-1)*$F$5*spacing/25+($F$5-1)*(spacingtrains/25-1)+(spacingtrainsLHC/25-1)+$F$5</f>
        <v>186</v>
      </c>
      <c r="C7">
        <f t="shared" si="2"/>
        <v>72</v>
      </c>
    </row>
    <row r="8" spans="1:12">
      <c r="A8">
        <f t="shared" si="1"/>
        <v>8401</v>
      </c>
      <c r="B8">
        <f>($F$6-1)*$F$5*spacing/25+($F$5-1)*(spacingtrains/25-1)+(spacingtrainsLHC/25-1)+$F$5</f>
        <v>186</v>
      </c>
      <c r="C8">
        <f t="shared" si="2"/>
        <v>72</v>
      </c>
    </row>
    <row r="9" spans="1:12">
      <c r="A9">
        <f t="shared" si="1"/>
        <v>10261</v>
      </c>
      <c r="B9">
        <f>($F$6-1)*$F$5*spacing/25+($F$5-1)*(spacingtrains/25-1)+(spacingtrainsLHC/25-1)+$F$5</f>
        <v>186</v>
      </c>
      <c r="C9">
        <f t="shared" si="2"/>
        <v>72</v>
      </c>
    </row>
    <row r="10" spans="1:12">
      <c r="A10">
        <f t="shared" si="1"/>
        <v>12121</v>
      </c>
      <c r="B10">
        <f>($F$6-1)*$F$5*spacing/25+($F$5-1)*(spacingtrains/25-1)+(spacingtrainsLHC/25-1)+$F$5</f>
        <v>186</v>
      </c>
      <c r="C10">
        <f t="shared" si="2"/>
        <v>72</v>
      </c>
    </row>
    <row r="11" spans="1:12">
      <c r="A11">
        <f t="shared" si="1"/>
        <v>13981</v>
      </c>
      <c r="B11">
        <f>($F$6-1)*$F$5*spacing/25+($F$5-1)*(spacingtrains/25-1)+(spacingtrainsLHC/25-1)+$F$5</f>
        <v>186</v>
      </c>
      <c r="C11">
        <f t="shared" si="2"/>
        <v>72</v>
      </c>
    </row>
    <row r="12" spans="1:12">
      <c r="A12">
        <f t="shared" si="1"/>
        <v>15841</v>
      </c>
      <c r="B12">
        <f>($F$6-1)*$F$5*spacing/25+($F$5-1)*(spacingtrains/25-1)+(spacingtrainsLHC/25-1)+$F$5</f>
        <v>186</v>
      </c>
      <c r="C12">
        <f t="shared" si="2"/>
        <v>72</v>
      </c>
    </row>
    <row r="13" spans="1:12">
      <c r="A13">
        <f t="shared" si="1"/>
        <v>17701</v>
      </c>
      <c r="B13">
        <f>($F$6-1)*$F$5*spacing/25+($F$5-1)*(spacingtrains/25-1)+(spacingtrainsLHC/25-1)+$F$5</f>
        <v>186</v>
      </c>
      <c r="C13">
        <f t="shared" si="2"/>
        <v>72</v>
      </c>
    </row>
    <row r="14" spans="1:12">
      <c r="A14">
        <f t="shared" si="1"/>
        <v>19561</v>
      </c>
      <c r="B14">
        <f>($F$6-1)*$F$5*spacing/25+($F$5-1)*(spacingtrains/25-1)+(spacingtrainsLHC/25-1)+$F$5</f>
        <v>186</v>
      </c>
      <c r="C14">
        <f t="shared" si="2"/>
        <v>72</v>
      </c>
    </row>
    <row r="15" spans="1:12">
      <c r="A15">
        <f t="shared" si="1"/>
        <v>21421</v>
      </c>
      <c r="B15">
        <f>($F$6-1)*$F$5*spacing/25+($F$5-1)*(spacingtrains/25-1)+(spacingtrainsLHC/25-1)+$F$5</f>
        <v>186</v>
      </c>
      <c r="C15">
        <f t="shared" si="2"/>
        <v>72</v>
      </c>
    </row>
    <row r="16" spans="1:12">
      <c r="A16">
        <f t="shared" si="1"/>
        <v>23281</v>
      </c>
      <c r="B16">
        <f>($F$6-1)*$F$5*spacing/25+($F$5-1)*(spacingtrains/25-1)+(spacingtrainsLHC/25-1)+$F$5</f>
        <v>186</v>
      </c>
      <c r="C16">
        <f t="shared" si="2"/>
        <v>72</v>
      </c>
    </row>
    <row r="17" spans="1:3">
      <c r="A17">
        <f t="shared" si="1"/>
        <v>25141</v>
      </c>
      <c r="B17">
        <f>($F$6-1)*$F$5*spacing/25+($F$5-1)*(spacingtrains/25-1)+(spacingtrainsLHC/25-1)+$F$5</f>
        <v>186</v>
      </c>
      <c r="C17">
        <f t="shared" si="2"/>
        <v>72</v>
      </c>
    </row>
    <row r="18" spans="1:3">
      <c r="A18">
        <f t="shared" si="1"/>
        <v>27001</v>
      </c>
      <c r="B18">
        <f>($F$6-1)*$F$5*spacing/25+($F$5-1)*(spacingtrains/25-1)+(spacingtrainsLHC/25-1)+$F$5</f>
        <v>186</v>
      </c>
      <c r="C18">
        <f t="shared" si="2"/>
        <v>72</v>
      </c>
    </row>
    <row r="19" spans="1:3">
      <c r="A19">
        <f t="shared" si="1"/>
        <v>28861</v>
      </c>
      <c r="B19">
        <f>($F$6-1)*$F$5*spacing/25+($F$5-1)*(spacingtrains/25-1)+(spacingtrainsLHC/25-1)+$F$5</f>
        <v>186</v>
      </c>
      <c r="C19">
        <f t="shared" si="2"/>
        <v>72</v>
      </c>
    </row>
    <row r="20" spans="1:3">
      <c r="A20">
        <f t="shared" si="1"/>
        <v>30721</v>
      </c>
      <c r="B20">
        <f>($F$6-1)*$F$5*spacing/25+($F$5-1)*(spacingtrains/25-1)+(spacingtrainsLHC/25-1)+$F$5</f>
        <v>186</v>
      </c>
      <c r="C20">
        <f t="shared" si="2"/>
        <v>72</v>
      </c>
    </row>
    <row r="21" spans="1:3">
      <c r="C21" s="1">
        <f>SUM(C3:C20)</f>
        <v>1236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21" sqref="A21:XFD26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>($F$6-1)*$F$5*spacing/25+($F$5-1)*(spacingtrains/25-1)+(spacingtrainsLHC/25-1)+$F$5</f>
        <v>265</v>
      </c>
      <c r="C4">
        <f>$F$6*$F$5</f>
        <v>108</v>
      </c>
      <c r="E4" t="s">
        <v>3</v>
      </c>
      <c r="F4">
        <v>925</v>
      </c>
    </row>
    <row r="5" spans="1:12">
      <c r="A5">
        <f t="shared" ref="A5:A15" si="1">(B4)*10+A4</f>
        <v>3611</v>
      </c>
      <c r="B5">
        <f>($F$6-1)*$F$5*spacing/25+($F$5-1)*(spacingtrains/25-1)+(spacingtrainsLHC/25-1)+$F$5</f>
        <v>265</v>
      </c>
      <c r="C5">
        <f t="shared" ref="C5:C15" si="2">$F$6*$F$5</f>
        <v>108</v>
      </c>
      <c r="E5" t="s">
        <v>4</v>
      </c>
      <c r="F5">
        <v>3</v>
      </c>
    </row>
    <row r="6" spans="1:12">
      <c r="A6">
        <f t="shared" si="1"/>
        <v>6261</v>
      </c>
      <c r="B6">
        <f>($F$6-1)*$F$5*spacing/25+($F$5-1)*(spacingtrains/25-1)+(spacingtrainsLHC/25-1)+$F$5</f>
        <v>265</v>
      </c>
      <c r="C6">
        <f t="shared" si="2"/>
        <v>108</v>
      </c>
      <c r="E6" t="s">
        <v>5</v>
      </c>
      <c r="F6">
        <v>36</v>
      </c>
    </row>
    <row r="7" spans="1:12">
      <c r="A7">
        <f t="shared" si="1"/>
        <v>8911</v>
      </c>
      <c r="B7">
        <f>($F$6-1)*$F$5*spacing/25+($F$5-1)*(spacingtrains/25-1)+(spacingtrainsLHC/25-1)+$F$5</f>
        <v>265</v>
      </c>
      <c r="C7">
        <f t="shared" si="2"/>
        <v>108</v>
      </c>
    </row>
    <row r="8" spans="1:12">
      <c r="A8">
        <f t="shared" si="1"/>
        <v>11561</v>
      </c>
      <c r="B8">
        <f>($F$6-1)*$F$5*spacing/25+($F$5-1)*(spacingtrains/25-1)+(spacingtrainsLHC/25-1)+$F$5</f>
        <v>265</v>
      </c>
      <c r="C8">
        <f t="shared" si="2"/>
        <v>108</v>
      </c>
    </row>
    <row r="9" spans="1:12">
      <c r="A9">
        <f t="shared" si="1"/>
        <v>14211</v>
      </c>
      <c r="B9">
        <f>($F$6-1)*$F$5*spacing/25+($F$5-1)*(spacingtrains/25-1)+(spacingtrainsLHC/25-1)+$F$5</f>
        <v>265</v>
      </c>
      <c r="C9">
        <f t="shared" si="2"/>
        <v>108</v>
      </c>
    </row>
    <row r="10" spans="1:12">
      <c r="A10">
        <f t="shared" si="1"/>
        <v>16861</v>
      </c>
      <c r="B10">
        <f>($F$6-1)*$F$5*spacing/25+($F$5-1)*(spacingtrains/25-1)+(spacingtrainsLHC/25-1)+$F$5</f>
        <v>265</v>
      </c>
      <c r="C10">
        <f t="shared" si="2"/>
        <v>108</v>
      </c>
    </row>
    <row r="11" spans="1:12">
      <c r="A11">
        <f t="shared" si="1"/>
        <v>19511</v>
      </c>
      <c r="B11">
        <f>($F$6-1)*$F$5*spacing/25+($F$5-1)*(spacingtrains/25-1)+(spacingtrainsLHC/25-1)+$F$5</f>
        <v>265</v>
      </c>
      <c r="C11">
        <f t="shared" si="2"/>
        <v>108</v>
      </c>
    </row>
    <row r="12" spans="1:12">
      <c r="A12">
        <f t="shared" si="1"/>
        <v>22161</v>
      </c>
      <c r="B12">
        <f>($F$6-1)*$F$5*spacing/25+($F$5-1)*(spacingtrains/25-1)+(spacingtrainsLHC/25-1)+$F$5</f>
        <v>265</v>
      </c>
      <c r="C12">
        <f t="shared" si="2"/>
        <v>108</v>
      </c>
    </row>
    <row r="13" spans="1:12">
      <c r="A13">
        <f t="shared" si="1"/>
        <v>24811</v>
      </c>
      <c r="B13">
        <f>($F$6-1)*$F$5*spacing/25+($F$5-1)*(spacingtrains/25-1)+(spacingtrainsLHC/25-1)+$F$5</f>
        <v>265</v>
      </c>
      <c r="C13">
        <f t="shared" si="2"/>
        <v>108</v>
      </c>
    </row>
    <row r="14" spans="1:12">
      <c r="A14">
        <f t="shared" si="1"/>
        <v>27461</v>
      </c>
      <c r="B14">
        <f>($F$6-1)*$F$5*spacing/25+($F$5-1)*(spacingtrains/25-1)+(spacingtrainsLHC/25-1)+$F$5</f>
        <v>265</v>
      </c>
      <c r="C14">
        <f t="shared" si="2"/>
        <v>108</v>
      </c>
    </row>
    <row r="15" spans="1:12">
      <c r="A15">
        <f t="shared" si="1"/>
        <v>30111</v>
      </c>
      <c r="B15">
        <f>($F$6-1)*$F$5*spacing/25+($F$5-1)*(spacingtrains/25-1)+(spacingtrainsLHC/25-1)+$F$5</f>
        <v>265</v>
      </c>
      <c r="C15">
        <f t="shared" si="2"/>
        <v>108</v>
      </c>
    </row>
    <row r="16" spans="1:12">
      <c r="C16" s="1">
        <f>SUM(C3:C15)</f>
        <v>1308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A18" sqref="A18:XFD23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>($F$6-1)*$F$5*spacing/25+($F$5-1)*(spacingtrains/25-1)+(spacingtrainsLHC/25-1)+$F$5</f>
        <v>344</v>
      </c>
      <c r="C4">
        <f>$F$6*$F$5</f>
        <v>144</v>
      </c>
      <c r="E4" t="s">
        <v>3</v>
      </c>
      <c r="F4">
        <v>925</v>
      </c>
    </row>
    <row r="5" spans="1:12">
      <c r="A5">
        <f t="shared" ref="A5:A12" si="1">(B4)*10+A4</f>
        <v>4401</v>
      </c>
      <c r="B5">
        <f>($F$6-1)*$F$5*spacing/25+($F$5-1)*(spacingtrains/25-1)+(spacingtrainsLHC/25-1)+$F$5</f>
        <v>344</v>
      </c>
      <c r="C5">
        <f t="shared" ref="C5:C12" si="2">$F$6*$F$5</f>
        <v>144</v>
      </c>
      <c r="E5" t="s">
        <v>4</v>
      </c>
      <c r="F5">
        <v>4</v>
      </c>
    </row>
    <row r="6" spans="1:12">
      <c r="A6">
        <f t="shared" si="1"/>
        <v>7841</v>
      </c>
      <c r="B6">
        <f>($F$6-1)*$F$5*spacing/25+($F$5-1)*(spacingtrains/25-1)+(spacingtrainsLHC/25-1)+$F$5</f>
        <v>344</v>
      </c>
      <c r="C6">
        <f t="shared" si="2"/>
        <v>144</v>
      </c>
      <c r="E6" t="s">
        <v>5</v>
      </c>
      <c r="F6">
        <v>36</v>
      </c>
    </row>
    <row r="7" spans="1:12">
      <c r="A7">
        <f t="shared" si="1"/>
        <v>11281</v>
      </c>
      <c r="B7">
        <f>($F$6-1)*$F$5*spacing/25+($F$5-1)*(spacingtrains/25-1)+(spacingtrainsLHC/25-1)+$F$5</f>
        <v>344</v>
      </c>
      <c r="C7">
        <f t="shared" si="2"/>
        <v>144</v>
      </c>
    </row>
    <row r="8" spans="1:12">
      <c r="A8">
        <f t="shared" si="1"/>
        <v>14721</v>
      </c>
      <c r="B8">
        <f>($F$6-1)*$F$5*spacing/25+($F$5-1)*(spacingtrains/25-1)+(spacingtrainsLHC/25-1)+$F$5</f>
        <v>344</v>
      </c>
      <c r="C8">
        <f t="shared" si="2"/>
        <v>144</v>
      </c>
    </row>
    <row r="9" spans="1:12">
      <c r="A9">
        <f t="shared" si="1"/>
        <v>18161</v>
      </c>
      <c r="B9">
        <f>($F$6-1)*$F$5*spacing/25+($F$5-1)*(spacingtrains/25-1)+(spacingtrainsLHC/25-1)+$F$5</f>
        <v>344</v>
      </c>
      <c r="C9">
        <f t="shared" si="2"/>
        <v>144</v>
      </c>
    </row>
    <row r="10" spans="1:12">
      <c r="A10">
        <f t="shared" si="1"/>
        <v>21601</v>
      </c>
      <c r="B10">
        <f>($F$6-1)*$F$5*spacing/25+($F$5-1)*(spacingtrains/25-1)+(spacingtrainsLHC/25-1)+$F$5</f>
        <v>344</v>
      </c>
      <c r="C10">
        <f t="shared" si="2"/>
        <v>144</v>
      </c>
    </row>
    <row r="11" spans="1:12">
      <c r="A11">
        <f t="shared" si="1"/>
        <v>25041</v>
      </c>
      <c r="B11">
        <f>($F$6-1)*$F$5*spacing/25+($F$5-1)*(spacingtrains/25-1)+(spacingtrainsLHC/25-1)+$F$5</f>
        <v>344</v>
      </c>
      <c r="C11">
        <f t="shared" si="2"/>
        <v>144</v>
      </c>
    </row>
    <row r="12" spans="1:12">
      <c r="A12">
        <f t="shared" si="1"/>
        <v>28481</v>
      </c>
      <c r="B12">
        <f>($F$6-1)*$F$5*spacing/25+($F$5-1)*(spacingtrains/25-1)+(spacingtrainsLHC/25-1)+$F$5</f>
        <v>344</v>
      </c>
      <c r="C12">
        <f t="shared" si="2"/>
        <v>144</v>
      </c>
    </row>
    <row r="13" spans="1:12">
      <c r="C13" s="1">
        <f>SUM(C3:C12)</f>
        <v>1308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50 ns with 36 bunches</vt:lpstr>
      <vt:lpstr>50 ns with 36+36 bunches</vt:lpstr>
      <vt:lpstr>50 ns with 36+36+36 bunches</vt:lpstr>
      <vt:lpstr>50 ns with 36+36+36+36 bunches</vt:lpstr>
      <vt:lpstr>'50 ns with 36+36 bunches'!spacing</vt:lpstr>
      <vt:lpstr>'50 ns with 36+36+36 bunches'!spacing</vt:lpstr>
      <vt:lpstr>'50 ns with 36+36+36+36 bunches'!spacing</vt:lpstr>
      <vt:lpstr>spacing</vt:lpstr>
      <vt:lpstr>'50 ns with 36+36 bunches'!spacingtrains</vt:lpstr>
      <vt:lpstr>'50 ns with 36+36+36 bunches'!spacingtrains</vt:lpstr>
      <vt:lpstr>'50 ns with 36+36+36+36 bunches'!spacingtrains</vt:lpstr>
      <vt:lpstr>spacingtrains</vt:lpstr>
      <vt:lpstr>'50 ns with 36+36 bunches'!spacingtrainsLHC</vt:lpstr>
      <vt:lpstr>'50 ns with 36+36+36 bunches'!spacingtrainsLHC</vt:lpstr>
      <vt:lpstr>'50 ns with 36+36+36+36 bunches'!spacingtrainsLHC</vt:lpstr>
      <vt:lpstr>spacingtrainsLHC</vt:lpstr>
      <vt:lpstr>'50 ns with 36+36 bunches'!spacingtrainsSPS</vt:lpstr>
      <vt:lpstr>'50 ns with 36+36+36 bunches'!spacingtrainsSPS</vt:lpstr>
      <vt:lpstr>'50 ns with 36+36+36+36 bunches'!spacingtrainsSPS</vt:lpstr>
      <vt:lpstr>spacingtrainsSPS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ARDUINI</dc:creator>
  <cp:lastModifiedBy>Gianluigi ARDUINI</cp:lastModifiedBy>
  <dcterms:created xsi:type="dcterms:W3CDTF">2011-04-04T08:32:04Z</dcterms:created>
  <dcterms:modified xsi:type="dcterms:W3CDTF">2011-04-04T15:17:08Z</dcterms:modified>
</cp:coreProperties>
</file>